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gentura-my.sharepoint.com/personal/d_stanciute_inovacijuagentura_lt/Documents/Darbalaukis/STEP/STEP/Verslo planas ir priedai/Kvietimui galutinės versijos/"/>
    </mc:Choice>
  </mc:AlternateContent>
  <xr:revisionPtr revIDLastSave="0" documentId="8_{0DDD4E04-2066-4940-816B-FB119B767816}" xr6:coauthVersionLast="47" xr6:coauthVersionMax="47" xr10:uidLastSave="{00000000-0000-0000-0000-000000000000}"/>
  <workbookProtection workbookAlgorithmName="SHA-512" workbookHashValue="ec2Vd9m3rwkNPQNCp3AgI2kfH4W0fM4b0M8+915cDwYlST7oR7XY2sBOsoMLf+puTP+6iUeAo6rKOmAPnFT/Sw==" workbookSaltValue="UdaBh1jdD6rOme58TIojcg==" workbookSpinCount="100000" lockStructure="1"/>
  <bookViews>
    <workbookView xWindow="-108" yWindow="-108" windowWidth="23256" windowHeight="12456" tabRatio="734" activeTab="1" xr2:uid="{4ACF7528-3C99-4C10-8D50-936D2F7F1540}"/>
  </bookViews>
  <sheets>
    <sheet name="Suvestinė" sheetId="1" r:id="rId1"/>
    <sheet name="Gamybos išlaidos" sheetId="2" r:id="rId2"/>
    <sheet name="Duomenys" sheetId="17" state="hidden" r:id="rId3"/>
  </sheets>
  <definedNames>
    <definedName name="_Hlk172034349" localSheetId="0">Suvestinė!#REF!</definedName>
    <definedName name="_Hlk214266971" localSheetId="0">Suvestinė!$B$18</definedName>
    <definedName name="Pareiškėjas">#REF!</definedName>
    <definedName name="Partneris1">#REF!</definedName>
    <definedName name="_xlnm.Print_Area" localSheetId="0">Suvestinė!$A$1:$G$21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B6" i="1"/>
  <c r="B8" i="1"/>
  <c r="B7" i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H49" i="2" l="1"/>
  <c r="D8" i="1" s="1"/>
  <c r="G49" i="2"/>
  <c r="C8" i="1" s="1"/>
  <c r="H33" i="2"/>
  <c r="D7" i="1" s="1"/>
  <c r="G33" i="2"/>
  <c r="C7" i="1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D11" i="1"/>
  <c r="G8" i="2"/>
  <c r="H8" i="2" s="1"/>
  <c r="H7" i="2" l="1"/>
  <c r="G7" i="2"/>
  <c r="G65" i="2" l="1"/>
  <c r="G6" i="2"/>
  <c r="C6" i="1"/>
  <c r="C9" i="1" s="1"/>
  <c r="H65" i="2"/>
  <c r="D6" i="1"/>
  <c r="D9" i="1" s="1"/>
  <c r="H6" i="2"/>
  <c r="G67" i="2" l="1"/>
  <c r="G69" i="2" s="1"/>
  <c r="H67" i="2" l="1"/>
  <c r="C13" i="1"/>
  <c r="C15" i="1" s="1"/>
  <c r="H69" i="2" l="1"/>
  <c r="D13" i="1"/>
  <c r="D15" i="1" s="1"/>
  <c r="E16" i="1" s="1"/>
  <c r="E15" i="1" l="1"/>
</calcChain>
</file>

<file path=xl/sharedStrings.xml><?xml version="1.0" encoding="utf-8"?>
<sst xmlns="http://schemas.openxmlformats.org/spreadsheetml/2006/main" count="98" uniqueCount="91">
  <si>
    <t>Poveiklės pavadinimas:</t>
  </si>
  <si>
    <t>Finansavimo intensyvumas:</t>
  </si>
  <si>
    <t>Nr.</t>
  </si>
  <si>
    <t>Išlaidų pavadinimas</t>
  </si>
  <si>
    <t>Matavimo vnt.</t>
  </si>
  <si>
    <t>Kiekis</t>
  </si>
  <si>
    <t>Vieneto kaina be PVM, Eur</t>
  </si>
  <si>
    <t>Tinkamų finansuoti išlaidų suma be PVM, Eur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</si>
  <si>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</si>
  <si>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</si>
  <si>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</si>
  <si>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</si>
  <si>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</si>
  <si>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</si>
  <si>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</si>
  <si>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</si>
  <si>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</si>
  <si>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</si>
  <si>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</si>
  <si>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</si>
  <si>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</si>
  <si>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</si>
  <si>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</si>
  <si>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</si>
  <si>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</si>
  <si>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</si>
  <si>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</si>
  <si>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</si>
  <si>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</si>
  <si>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</si>
  <si>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</si>
  <si>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</si>
  <si>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</si>
  <si>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</si>
  <si>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</si>
  <si>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</si>
  <si>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</si>
  <si>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</si>
  <si>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</si>
  <si>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</si>
  <si>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</si>
  <si>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</si>
  <si>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PAFT 172.1 papunktyje nurodyta fiksuotoji norma</t>
  </si>
  <si>
    <t>Prašomas finansavimas, Eur</t>
  </si>
  <si>
    <t>Iš viso tiesioginių išlaidų:</t>
  </si>
  <si>
    <t>Iš viso TIESIOGINIŲ projekto išlaidų:</t>
  </si>
  <si>
    <t>Iš viso TIESIOGINIŲ išlaidų:</t>
  </si>
  <si>
    <t>Tiesioginių išlaidų suma, Eur</t>
  </si>
  <si>
    <t>PROJEKTO BIUDŽETAS (tiesioginės+netiesioginės):</t>
  </si>
  <si>
    <t>Iš viso tinkamų (tiesioginės+netiesioginės) finansuoti išlaidų:</t>
  </si>
  <si>
    <t>NETIESIOGINĖS išlaidos</t>
  </si>
  <si>
    <r>
      <t xml:space="preserve">Pasirinkite netiesioginių išlaidų normą
</t>
    </r>
    <r>
      <rPr>
        <sz val="9"/>
        <color theme="1"/>
        <rFont val="Verdana"/>
        <family val="2"/>
      </rPr>
      <t>(0 proc. arba 7 proc.)</t>
    </r>
  </si>
  <si>
    <r>
      <rPr>
        <b/>
        <sz val="9"/>
        <rFont val="Verdana"/>
        <family val="2"/>
      </rPr>
      <t>NETIESIOGINĖS</t>
    </r>
    <r>
      <rPr>
        <sz val="9"/>
        <rFont val="Verdana"/>
        <family val="2"/>
      </rPr>
      <t xml:space="preserve"> išlaidos pagal fiksuotąją projekto išlaidų normą</t>
    </r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</si>
  <si>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</si>
  <si>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</si>
  <si>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</si>
  <si>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</si>
  <si>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</si>
  <si>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</si>
  <si>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</si>
  <si>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</si>
  <si>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</si>
  <si>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</si>
  <si>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Išlaidų pagrindimo dokumentų pavadinimas, data ir Nr., skaičiavimų paaiškinimas</t>
  </si>
  <si>
    <t>Visos lentelės užsipildo automatiškai, pildomi tik žaliai pažymėti langeliai</t>
  </si>
  <si>
    <t>2.11</t>
  </si>
  <si>
    <t>2.12</t>
  </si>
  <si>
    <t>2.13</t>
  </si>
  <si>
    <t>2.14</t>
  </si>
  <si>
    <t>2.15</t>
  </si>
  <si>
    <t>Finansavimo intensyvumas</t>
  </si>
  <si>
    <t>STEP technologijų gamyba</t>
  </si>
  <si>
    <t>Apskirtis:</t>
  </si>
  <si>
    <t>Alytaus, Marijampolės, Panevėžio, Tauragės ir Utenos apskritis</t>
  </si>
  <si>
    <t>Vilniaus apskritis</t>
  </si>
  <si>
    <t>Klaipėdos apskritis</t>
  </si>
  <si>
    <t>Kauno, Šiaulių ir Telšių apskritis</t>
  </si>
  <si>
    <t xml:space="preserve">Gamybos įranga (įrenginiai, mašinos, prietaisai, kompiuterinė technika ir gamybai skirti baldai, kitos įrangos, įrenginių ir kito ilgalaikio materialiojo turto įsigijimo ir įrangos lizingo (finansinės nuomos) išlaidos </t>
  </si>
  <si>
    <t>Patentų ir licencijų išlaidos</t>
  </si>
  <si>
    <t>Programinės įrangos įsigijimo ir techninės priežiūros išlaidos</t>
  </si>
  <si>
    <t>1.21</t>
  </si>
  <si>
    <t>1.22</t>
  </si>
  <si>
    <t>1.23</t>
  </si>
  <si>
    <t>1.24</t>
  </si>
  <si>
    <t>1.25</t>
  </si>
  <si>
    <t>3.11</t>
  </si>
  <si>
    <t>3.12</t>
  </si>
  <si>
    <t>3.13</t>
  </si>
  <si>
    <t>3.14</t>
  </si>
  <si>
    <t>3.15</t>
  </si>
  <si>
    <t xml:space="preserve"> STEP technologijų gamybos išlaidos pagal PFSA 11.12 punktą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</si>
</sst>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8"/>
      <name val="Calibri"/>
      <family val="2"/>
      <charset val="186"/>
      <scheme val="minor"/>
    </font>
    <font>
      <sz val="9"/>
      <name val="Verdana"/>
      <family val="2"/>
    </font>
    <font>
      <b/>
      <sz val="9"/>
      <color theme="1"/>
      <name val="Verdana"/>
      <family val="2"/>
      <charset val="186"/>
    </font>
    <font>
      <sz val="9"/>
      <color theme="1"/>
      <name val="Verdana"/>
      <family val="2"/>
      <charset val="186"/>
    </font>
    <font>
      <b/>
      <sz val="9"/>
      <color rgb="FFC00000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color rgb="FFC00000"/>
      <name val="Verdana"/>
      <family val="2"/>
      <charset val="186"/>
    </font>
    <font>
      <sz val="9"/>
      <color rgb="FFFF0000"/>
      <name val="Verdan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2" fillId="0" borderId="0" xfId="0" applyFont="1"/>
    <xf numFmtId="9" fontId="0" fillId="0" borderId="0" xfId="0" applyNumberFormat="1"/>
    <xf numFmtId="0" fontId="7" fillId="2" borderId="0" xfId="0" applyFont="1" applyFill="1" applyAlignment="1">
      <alignment horizontal="left" vertical="center"/>
    </xf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49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0" fontId="4" fillId="2" borderId="0" xfId="0" applyFont="1" applyFill="1"/>
    <xf numFmtId="0" fontId="6" fillId="0" borderId="4" xfId="0" applyFont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 wrapText="1"/>
    </xf>
    <xf numFmtId="10" fontId="1" fillId="3" borderId="4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3" fillId="0" borderId="0" xfId="0" applyFont="1" applyAlignment="1">
      <alignment horizontal="justify" vertical="center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49" fontId="11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horizontal="left" wrapText="1"/>
    </xf>
    <xf numFmtId="0" fontId="6" fillId="2" borderId="0" xfId="0" applyFont="1" applyFill="1"/>
    <xf numFmtId="9" fontId="5" fillId="3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wrapText="1"/>
    </xf>
    <xf numFmtId="9" fontId="6" fillId="2" borderId="0" xfId="0" applyNumberFormat="1" applyFont="1" applyFill="1" applyAlignment="1">
      <alignment horizontal="center" wrapText="1"/>
    </xf>
    <xf numFmtId="0" fontId="11" fillId="2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2" borderId="0" xfId="0" applyFont="1" applyFill="1" applyAlignment="1">
      <alignment vertical="top" wrapText="1"/>
    </xf>
    <xf numFmtId="49" fontId="6" fillId="5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0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top"/>
    </xf>
    <xf numFmtId="49" fontId="6" fillId="2" borderId="8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right" vertical="center"/>
    </xf>
    <xf numFmtId="49" fontId="1" fillId="4" borderId="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right" vertical="center"/>
    </xf>
    <xf numFmtId="49" fontId="5" fillId="4" borderId="6" xfId="0" applyNumberFormat="1" applyFont="1" applyFill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2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10" fontId="6" fillId="5" borderId="5" xfId="0" applyNumberFormat="1" applyFont="1" applyFill="1" applyBorder="1" applyAlignment="1">
      <alignment horizontal="center" vertical="center" wrapText="1"/>
    </xf>
    <xf numFmtId="10" fontId="6" fillId="5" borderId="2" xfId="0" applyNumberFormat="1" applyFont="1" applyFill="1" applyBorder="1" applyAlignment="1">
      <alignment horizontal="center" vertical="center"/>
    </xf>
    <xf numFmtId="10" fontId="6" fillId="5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/>
    </xf>
  </cellXfs>
  <cellStyles count="1">
    <cellStyle name="Įprastas" xfId="0" builtinId="0"/>
  </cellStyles>
  <dxfs count="4">
    <dxf>
      <font>
        <color theme="0" tint="-0.499984740745262"/>
      </font>
    </dxf>
    <dxf>
      <font>
        <color rgb="FFC00000"/>
      </font>
      <fill>
        <patternFill>
          <bgColor rgb="FFFFCCCC"/>
        </patternFill>
      </fill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0</xdr:rowOff>
    </xdr:from>
    <xdr:to>
      <xdr:col>1</xdr:col>
      <xdr:colOff>643890</xdr:colOff>
      <xdr:row>3</xdr:row>
      <xdr:rowOff>117253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90A7C6E2-7CF8-4E61-A9A6-AC117859978D}"/>
            </a:ext>
          </a:extLst>
        </xdr:cNvPr>
        <xdr:cNvSpPr/>
      </xdr:nvSpPr>
      <xdr:spPr bwMode="auto">
        <a:xfrm>
          <a:off x="22860" y="30480"/>
          <a:ext cx="99060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3CE0-D01E-4AB4-9DE4-47B483D8657C}">
  <dimension ref="A1:G21"/>
  <sheetViews>
    <sheetView zoomScale="115" zoomScaleNormal="115" workbookViewId="0">
      <selection activeCell="C11" sqref="C11"/>
    </sheetView>
  </sheetViews>
  <sheetFormatPr defaultColWidth="9.109375" defaultRowHeight="11.4" x14ac:dyDescent="0.2"/>
  <cols>
    <col min="1" max="1" width="5.88671875" style="4" customWidth="1"/>
    <col min="2" max="2" width="62" style="4" customWidth="1"/>
    <col min="3" max="3" width="21" style="6" customWidth="1"/>
    <col min="4" max="4" width="21.6640625" style="6" customWidth="1"/>
    <col min="5" max="5" width="18" style="6" customWidth="1"/>
    <col min="6" max="6" width="14.88671875" style="6" customWidth="1"/>
    <col min="7" max="7" width="14.77734375" style="4" customWidth="1"/>
    <col min="8" max="8" width="14.88671875" style="4" customWidth="1"/>
    <col min="9" max="9" width="12.6640625" style="4" customWidth="1"/>
    <col min="10" max="10" width="13.33203125" style="4" customWidth="1"/>
    <col min="11" max="16384" width="9.109375" style="4"/>
  </cols>
  <sheetData>
    <row r="1" spans="1:7" ht="13.8" customHeight="1" x14ac:dyDescent="0.2">
      <c r="A1" s="3" t="s">
        <v>64</v>
      </c>
      <c r="C1" s="5"/>
      <c r="D1" s="5"/>
    </row>
    <row r="2" spans="1:7" x14ac:dyDescent="0.2">
      <c r="A2" s="7"/>
      <c r="B2" s="5"/>
      <c r="C2" s="5"/>
      <c r="D2" s="5"/>
    </row>
    <row r="3" spans="1:7" x14ac:dyDescent="0.2">
      <c r="A3" s="8"/>
      <c r="B3" s="8"/>
      <c r="C3" s="9"/>
      <c r="D3" s="9"/>
      <c r="E3" s="10"/>
      <c r="F3" s="10"/>
    </row>
    <row r="4" spans="1:7" ht="12" customHeight="1" x14ac:dyDescent="0.2">
      <c r="A4" s="80" t="s">
        <v>90</v>
      </c>
      <c r="B4" s="80"/>
      <c r="C4" s="80"/>
      <c r="D4" s="80"/>
      <c r="E4" s="11"/>
      <c r="F4" s="11"/>
    </row>
    <row r="5" spans="1:7" ht="32.4" customHeight="1" x14ac:dyDescent="0.2">
      <c r="A5" s="12" t="s">
        <v>2</v>
      </c>
      <c r="B5" s="13" t="s">
        <v>3</v>
      </c>
      <c r="C5" s="12" t="s">
        <v>47</v>
      </c>
      <c r="D5" s="12" t="s">
        <v>43</v>
      </c>
    </row>
    <row r="6" spans="1:7" ht="34.200000000000003" x14ac:dyDescent="0.2">
      <c r="A6" s="14" t="s">
        <v>8</v>
      </c>
      <c r="B6" s="15" t="str">
        <f>'Gamybos išlaidos'!B7</f>
        <v xml:space="preserve">Gamybos įranga (įrenginiai, mašinos, prietaisai, kompiuterinė technika ir gamybai skirti baldai, kitos įrangos, įrenginių ir kito ilgalaikio materialiojo turto įsigijimo ir įrangos lizingo (finansinės nuomos) išlaidos </v>
      </c>
      <c r="C6" s="16">
        <f>'Gamybos išlaidos'!G7</f>
        <v>0</v>
      </c>
      <c r="D6" s="16">
        <f>'Gamybos išlaidos'!H7</f>
        <v>0</v>
      </c>
      <c r="G6" s="17"/>
    </row>
    <row r="7" spans="1:7" x14ac:dyDescent="0.2">
      <c r="A7" s="14" t="s">
        <v>19</v>
      </c>
      <c r="B7" s="15" t="str">
        <f>'Gamybos išlaidos'!B33</f>
        <v>Patentų ir licencijų išlaidos</v>
      </c>
      <c r="C7" s="16">
        <f>'Gamybos išlaidos'!G33</f>
        <v>0</v>
      </c>
      <c r="D7" s="16">
        <f>'Gamybos išlaidos'!H33</f>
        <v>0</v>
      </c>
      <c r="G7" s="17"/>
    </row>
    <row r="8" spans="1:7" x14ac:dyDescent="0.2">
      <c r="A8" s="14" t="s">
        <v>30</v>
      </c>
      <c r="B8" s="18" t="str">
        <f>'Gamybos išlaidos'!B49</f>
        <v>Programinės įrangos įsigijimo ir techninės priežiūros išlaidos</v>
      </c>
      <c r="C8" s="19">
        <f>'Gamybos išlaidos'!G49</f>
        <v>0</v>
      </c>
      <c r="D8" s="19">
        <f>'Gamybos išlaidos'!H49</f>
        <v>0</v>
      </c>
    </row>
    <row r="9" spans="1:7" x14ac:dyDescent="0.2">
      <c r="A9" s="78" t="s">
        <v>46</v>
      </c>
      <c r="B9" s="79"/>
      <c r="C9" s="20">
        <f>SUM(C6:C8)</f>
        <v>0</v>
      </c>
      <c r="D9" s="20">
        <f>SUM(D6:D8)</f>
        <v>0</v>
      </c>
    </row>
    <row r="10" spans="1:7" x14ac:dyDescent="0.2">
      <c r="A10" s="21"/>
      <c r="B10" s="22"/>
      <c r="C10" s="23"/>
      <c r="D10" s="24"/>
    </row>
    <row r="11" spans="1:7" ht="22.2" customHeight="1" x14ac:dyDescent="0.2">
      <c r="A11" s="21"/>
      <c r="B11" s="25" t="s">
        <v>51</v>
      </c>
      <c r="C11" s="26">
        <v>7.0000000000000007E-2</v>
      </c>
      <c r="D11" s="27" t="str">
        <f>IF(C11&gt;7%,"DĖMESIO! Neteisioginių išlaidų norma negali viršyti 7 proc.","")</f>
        <v/>
      </c>
    </row>
    <row r="12" spans="1:7" x14ac:dyDescent="0.2">
      <c r="A12" s="21"/>
      <c r="B12" s="22"/>
      <c r="C12" s="23"/>
      <c r="D12" s="28"/>
    </row>
    <row r="13" spans="1:7" ht="21.6" customHeight="1" x14ac:dyDescent="0.2">
      <c r="A13" s="29" t="s">
        <v>41</v>
      </c>
      <c r="B13" s="30" t="s">
        <v>52</v>
      </c>
      <c r="C13" s="19">
        <f>'Gamybos išlaidos'!G67</f>
        <v>0</v>
      </c>
      <c r="D13" s="19">
        <f>'Gamybos išlaidos'!H67</f>
        <v>0</v>
      </c>
    </row>
    <row r="14" spans="1:7" x14ac:dyDescent="0.2">
      <c r="C14" s="4"/>
      <c r="D14" s="4"/>
      <c r="E14" s="31"/>
    </row>
    <row r="15" spans="1:7" ht="23.4" customHeight="1" x14ac:dyDescent="0.2">
      <c r="A15" s="78" t="s">
        <v>48</v>
      </c>
      <c r="B15" s="79"/>
      <c r="C15" s="20">
        <f>SUM(C9,C13)</f>
        <v>0</v>
      </c>
      <c r="D15" s="20">
        <f>SUM(D9,D13)</f>
        <v>0</v>
      </c>
      <c r="E15" s="3" t="str">
        <f>IF(D15&lt;500000,"DĖMESIO, finansavimo suma negali būti mažesnė nei 500.000,00 Eur","")</f>
        <v>DĖMESIO, finansavimo suma negali būti mažesnė nei 500.000,00 Eur</v>
      </c>
    </row>
    <row r="16" spans="1:7" x14ac:dyDescent="0.2">
      <c r="A16" s="32"/>
      <c r="B16" s="32"/>
      <c r="C16" s="33"/>
      <c r="D16" s="33"/>
      <c r="E16" s="3" t="str">
        <f>IF(D15&gt;8700000,"DĖMESIO, finansavimo suma negali būti didesnė nei 8.700.000,00 Eur","")</f>
        <v/>
      </c>
      <c r="F16" s="33"/>
    </row>
    <row r="17" spans="1:7" x14ac:dyDescent="0.2">
      <c r="A17" s="32"/>
      <c r="B17" s="32"/>
      <c r="C17" s="33"/>
      <c r="D17" s="33"/>
      <c r="E17" s="3"/>
      <c r="F17" s="33"/>
    </row>
    <row r="18" spans="1:7" ht="15.6" x14ac:dyDescent="0.2">
      <c r="B18" s="34"/>
    </row>
    <row r="19" spans="1:7" x14ac:dyDescent="0.2">
      <c r="G19" s="17"/>
    </row>
    <row r="20" spans="1:7" ht="43.2" customHeight="1" x14ac:dyDescent="0.2">
      <c r="C20" s="5"/>
      <c r="E20" s="77"/>
      <c r="F20" s="77"/>
      <c r="G20" s="17"/>
    </row>
    <row r="21" spans="1:7" x14ac:dyDescent="0.2">
      <c r="G21" s="17"/>
    </row>
  </sheetData>
  <sheetProtection algorithmName="SHA-512" hashValue="AVHBw6/iTFy4Fzv4VoLgYUpYUToXnQfQNofZVfNkU+vzIFWZxHYgIOPLNqdbNWYaMXfDxBfH+F90hUpSauuvBA==" saltValue="LEC3avwJLZ0q816yfsActQ==" spinCount="100000" sheet="1" formatColumns="0" formatRows="0" insertHyperlinks="0"/>
  <protectedRanges>
    <protectedRange sqref="C11" name="Diapazonas1"/>
  </protectedRanges>
  <mergeCells count="4">
    <mergeCell ref="E20:F20"/>
    <mergeCell ref="A15:B15"/>
    <mergeCell ref="A9:B9"/>
    <mergeCell ref="A4:D4"/>
  </mergeCells>
  <phoneticPr fontId="3" type="noConversion"/>
  <conditionalFormatting sqref="C15:D15">
    <cfRule type="cellIs" dxfId="3" priority="6" operator="equal">
      <formula>0</formula>
    </cfRule>
  </conditionalFormatting>
  <conditionalFormatting sqref="D11 C12:D13">
    <cfRule type="cellIs" dxfId="2" priority="12" operator="equal">
      <formula>0</formula>
    </cfRule>
  </conditionalFormatting>
  <conditionalFormatting sqref="D15">
    <cfRule type="cellIs" dxfId="1" priority="1" operator="notBetween">
      <formula>500000</formula>
      <formula>8700000</formula>
    </cfRule>
  </conditionalFormatting>
  <conditionalFormatting sqref="E3:F3 C6:D10">
    <cfRule type="cellIs" dxfId="0" priority="8" operator="equal">
      <formula>0</formula>
    </cfRule>
  </conditionalFormatting>
  <dataValidations count="1">
    <dataValidation type="list" operator="lessThanOrEqual" allowBlank="1" showInputMessage="1" showErrorMessage="1" sqref="C11" xr:uid="{B445C273-7C81-40C1-9FA7-3B4229B2E343}">
      <formula1>"0%,7%"</formula1>
    </dataValidation>
  </dataValidations>
  <pageMargins left="0.7" right="0.7" top="0.75" bottom="0.75" header="0.3" footer="0.3"/>
  <pageSetup paperSize="9" scale="5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0B75-640E-4474-9E2E-355CF76F1DB0}">
  <sheetPr>
    <tabColor theme="9"/>
  </sheetPr>
  <dimension ref="A1:U69"/>
  <sheetViews>
    <sheetView tabSelected="1" zoomScale="85" zoomScaleNormal="85" workbookViewId="0">
      <pane ySplit="5" topLeftCell="A35" activePane="bottomLeft" state="frozen"/>
      <selection pane="bottomLeft" activeCell="B34" sqref="B34:C34"/>
    </sheetView>
  </sheetViews>
  <sheetFormatPr defaultColWidth="9.109375" defaultRowHeight="11.4" x14ac:dyDescent="0.2"/>
  <cols>
    <col min="1" max="1" width="4.88671875" style="40" bestFit="1" customWidth="1"/>
    <col min="2" max="2" width="26.109375" style="40" customWidth="1"/>
    <col min="3" max="3" width="36.88671875" style="40" customWidth="1"/>
    <col min="4" max="4" width="13.5546875" style="40" customWidth="1"/>
    <col min="5" max="5" width="10.6640625" style="40" customWidth="1"/>
    <col min="6" max="6" width="12.5546875" style="40" customWidth="1"/>
    <col min="7" max="7" width="24.44140625" style="40" customWidth="1"/>
    <col min="8" max="8" width="14" style="40" customWidth="1"/>
    <col min="9" max="9" width="36.77734375" style="40" customWidth="1"/>
    <col min="10" max="10" width="6.33203125" style="40" customWidth="1"/>
    <col min="11" max="11" width="22.33203125" style="40" bestFit="1" customWidth="1"/>
    <col min="12" max="12" width="15.33203125" style="40" bestFit="1" customWidth="1"/>
    <col min="13" max="13" width="15.109375" style="40" bestFit="1" customWidth="1"/>
    <col min="14" max="14" width="10.77734375" style="40" customWidth="1"/>
    <col min="15" max="15" width="11.33203125" style="40" bestFit="1" customWidth="1"/>
    <col min="16" max="16" width="11.109375" style="40" bestFit="1" customWidth="1"/>
    <col min="17" max="17" width="13.44140625" style="40" bestFit="1" customWidth="1"/>
    <col min="18" max="18" width="21" style="40" bestFit="1" customWidth="1"/>
    <col min="19" max="19" width="1.6640625" style="40" bestFit="1" customWidth="1"/>
    <col min="20" max="16384" width="9.109375" style="40"/>
  </cols>
  <sheetData>
    <row r="1" spans="1:10" ht="12.75" customHeight="1" x14ac:dyDescent="0.2">
      <c r="A1" s="101" t="s">
        <v>0</v>
      </c>
      <c r="B1" s="101"/>
      <c r="C1" s="102" t="s">
        <v>71</v>
      </c>
      <c r="D1" s="102"/>
      <c r="E1" s="36"/>
      <c r="F1" s="37"/>
      <c r="G1" s="38"/>
      <c r="H1" s="38"/>
      <c r="I1" s="38"/>
      <c r="J1" s="39"/>
    </row>
    <row r="2" spans="1:10" ht="12.75" customHeight="1" x14ac:dyDescent="0.2">
      <c r="A2" s="35"/>
      <c r="B2" s="35" t="s">
        <v>72</v>
      </c>
      <c r="C2" s="105"/>
      <c r="D2" s="105"/>
      <c r="E2" s="105"/>
      <c r="F2" s="37"/>
      <c r="G2" s="38"/>
      <c r="H2" s="38"/>
      <c r="I2" s="38"/>
      <c r="J2" s="39"/>
    </row>
    <row r="3" spans="1:10" x14ac:dyDescent="0.2">
      <c r="A3" s="35"/>
      <c r="B3" s="35" t="s">
        <v>1</v>
      </c>
      <c r="C3" s="41"/>
      <c r="D3" s="42"/>
      <c r="E3" s="42"/>
      <c r="F3" s="42"/>
      <c r="G3" s="35"/>
      <c r="H3" s="43"/>
      <c r="I3" s="42"/>
      <c r="J3" s="39"/>
    </row>
    <row r="4" spans="1:10" x14ac:dyDescent="0.2">
      <c r="E4" s="44"/>
    </row>
    <row r="5" spans="1:10" ht="34.200000000000003" x14ac:dyDescent="0.2">
      <c r="A5" s="45" t="s">
        <v>2</v>
      </c>
      <c r="B5" s="103" t="s">
        <v>3</v>
      </c>
      <c r="C5" s="103"/>
      <c r="D5" s="45" t="s">
        <v>4</v>
      </c>
      <c r="E5" s="45" t="s">
        <v>5</v>
      </c>
      <c r="F5" s="45" t="s">
        <v>6</v>
      </c>
      <c r="G5" s="45" t="s">
        <v>7</v>
      </c>
      <c r="H5" s="45" t="s">
        <v>43</v>
      </c>
      <c r="I5" s="45" t="s">
        <v>63</v>
      </c>
      <c r="J5" s="46"/>
    </row>
    <row r="6" spans="1:10" x14ac:dyDescent="0.2">
      <c r="A6" s="47"/>
      <c r="B6" s="104" t="s">
        <v>44</v>
      </c>
      <c r="C6" s="104"/>
      <c r="D6" s="104"/>
      <c r="E6" s="104"/>
      <c r="F6" s="104"/>
      <c r="G6" s="48">
        <f>G7+G33+G49</f>
        <v>0</v>
      </c>
      <c r="H6" s="48">
        <f>H7+H33+H49</f>
        <v>0</v>
      </c>
      <c r="I6" s="49"/>
      <c r="J6" s="50"/>
    </row>
    <row r="7" spans="1:10" ht="36" customHeight="1" x14ac:dyDescent="0.2">
      <c r="A7" s="51" t="s">
        <v>8</v>
      </c>
      <c r="B7" s="91" t="s">
        <v>77</v>
      </c>
      <c r="C7" s="92"/>
      <c r="D7" s="92"/>
      <c r="E7" s="92"/>
      <c r="F7" s="98"/>
      <c r="G7" s="52">
        <f>SUM(G8:G32)</f>
        <v>0</v>
      </c>
      <c r="H7" s="52">
        <f>SUM(H8:H32)</f>
        <v>0</v>
      </c>
      <c r="I7" s="53"/>
      <c r="J7" s="50"/>
    </row>
    <row r="8" spans="1:10" x14ac:dyDescent="0.2">
      <c r="A8" s="54" t="s">
        <v>9</v>
      </c>
      <c r="B8" s="99"/>
      <c r="C8" s="99"/>
      <c r="D8" s="56"/>
      <c r="E8" s="57"/>
      <c r="F8" s="58"/>
      <c r="G8" s="59">
        <f t="shared" ref="G8:G32" si="0">ROUND(E8*F8,2)</f>
        <v>0</v>
      </c>
      <c r="H8" s="59">
        <f>ROUND(G8*$C$3,2)</f>
        <v>0</v>
      </c>
      <c r="I8" s="55"/>
      <c r="J8" s="50"/>
    </row>
    <row r="9" spans="1:10" x14ac:dyDescent="0.2">
      <c r="A9" s="54" t="s">
        <v>10</v>
      </c>
      <c r="B9" s="99"/>
      <c r="C9" s="99"/>
      <c r="D9" s="56"/>
      <c r="E9" s="57"/>
      <c r="F9" s="58"/>
      <c r="G9" s="59">
        <f t="shared" si="0"/>
        <v>0</v>
      </c>
      <c r="H9" s="59">
        <f t="shared" ref="H9:H32" si="1">ROUND(G9*$C$3,2)</f>
        <v>0</v>
      </c>
      <c r="I9" s="55"/>
      <c r="J9" s="50"/>
    </row>
    <row r="10" spans="1:10" x14ac:dyDescent="0.2">
      <c r="A10" s="54" t="s">
        <v>11</v>
      </c>
      <c r="B10" s="99"/>
      <c r="C10" s="99"/>
      <c r="D10" s="56"/>
      <c r="E10" s="57"/>
      <c r="F10" s="58"/>
      <c r="G10" s="59">
        <f t="shared" si="0"/>
        <v>0</v>
      </c>
      <c r="H10" s="59">
        <f t="shared" si="1"/>
        <v>0</v>
      </c>
      <c r="I10" s="55"/>
      <c r="J10" s="50"/>
    </row>
    <row r="11" spans="1:10" x14ac:dyDescent="0.2">
      <c r="A11" s="54" t="s">
        <v>12</v>
      </c>
      <c r="B11" s="99"/>
      <c r="C11" s="99"/>
      <c r="D11" s="56"/>
      <c r="E11" s="57"/>
      <c r="F11" s="58"/>
      <c r="G11" s="59">
        <f t="shared" si="0"/>
        <v>0</v>
      </c>
      <c r="H11" s="59">
        <f t="shared" si="1"/>
        <v>0</v>
      </c>
      <c r="I11" s="55"/>
      <c r="J11" s="50"/>
    </row>
    <row r="12" spans="1:10" x14ac:dyDescent="0.2">
      <c r="A12" s="54" t="s">
        <v>13</v>
      </c>
      <c r="B12" s="99"/>
      <c r="C12" s="99"/>
      <c r="D12" s="56"/>
      <c r="E12" s="57"/>
      <c r="F12" s="58"/>
      <c r="G12" s="59">
        <f t="shared" si="0"/>
        <v>0</v>
      </c>
      <c r="H12" s="59">
        <f t="shared" si="1"/>
        <v>0</v>
      </c>
      <c r="I12" s="55"/>
      <c r="J12" s="50"/>
    </row>
    <row r="13" spans="1:10" x14ac:dyDescent="0.2">
      <c r="A13" s="54" t="s">
        <v>14</v>
      </c>
      <c r="B13" s="99"/>
      <c r="C13" s="99"/>
      <c r="D13" s="56"/>
      <c r="E13" s="57"/>
      <c r="F13" s="58"/>
      <c r="G13" s="59">
        <f t="shared" si="0"/>
        <v>0</v>
      </c>
      <c r="H13" s="59">
        <f t="shared" si="1"/>
        <v>0</v>
      </c>
      <c r="I13" s="55"/>
      <c r="J13" s="50"/>
    </row>
    <row r="14" spans="1:10" x14ac:dyDescent="0.2">
      <c r="A14" s="54" t="s">
        <v>15</v>
      </c>
      <c r="B14" s="99"/>
      <c r="C14" s="99"/>
      <c r="D14" s="56"/>
      <c r="E14" s="57"/>
      <c r="F14" s="58"/>
      <c r="G14" s="59">
        <f t="shared" si="0"/>
        <v>0</v>
      </c>
      <c r="H14" s="59">
        <f t="shared" si="1"/>
        <v>0</v>
      </c>
      <c r="I14" s="55"/>
      <c r="J14" s="50"/>
    </row>
    <row r="15" spans="1:10" x14ac:dyDescent="0.2">
      <c r="A15" s="54" t="s">
        <v>16</v>
      </c>
      <c r="B15" s="99"/>
      <c r="C15" s="99"/>
      <c r="D15" s="56"/>
      <c r="E15" s="57"/>
      <c r="F15" s="58"/>
      <c r="G15" s="59">
        <f t="shared" si="0"/>
        <v>0</v>
      </c>
      <c r="H15" s="59">
        <f t="shared" si="1"/>
        <v>0</v>
      </c>
      <c r="I15" s="55"/>
      <c r="J15" s="50"/>
    </row>
    <row r="16" spans="1:10" x14ac:dyDescent="0.2">
      <c r="A16" s="54" t="s">
        <v>17</v>
      </c>
      <c r="B16" s="99"/>
      <c r="C16" s="99"/>
      <c r="D16" s="56"/>
      <c r="E16" s="57"/>
      <c r="F16" s="58"/>
      <c r="G16" s="59">
        <f t="shared" si="0"/>
        <v>0</v>
      </c>
      <c r="H16" s="59">
        <f t="shared" si="1"/>
        <v>0</v>
      </c>
      <c r="I16" s="55"/>
      <c r="J16" s="50"/>
    </row>
    <row r="17" spans="1:10" x14ac:dyDescent="0.2">
      <c r="A17" s="54" t="s">
        <v>18</v>
      </c>
      <c r="B17" s="99"/>
      <c r="C17" s="99"/>
      <c r="D17" s="56"/>
      <c r="E17" s="57"/>
      <c r="F17" s="58"/>
      <c r="G17" s="59">
        <f t="shared" si="0"/>
        <v>0</v>
      </c>
      <c r="H17" s="59">
        <f t="shared" si="1"/>
        <v>0</v>
      </c>
      <c r="I17" s="55"/>
      <c r="J17" s="50"/>
    </row>
    <row r="18" spans="1:10" x14ac:dyDescent="0.2">
      <c r="A18" s="54" t="s">
        <v>53</v>
      </c>
      <c r="B18" s="99"/>
      <c r="C18" s="99"/>
      <c r="D18" s="56"/>
      <c r="E18" s="57"/>
      <c r="F18" s="58"/>
      <c r="G18" s="59">
        <f t="shared" si="0"/>
        <v>0</v>
      </c>
      <c r="H18" s="59">
        <f t="shared" si="1"/>
        <v>0</v>
      </c>
      <c r="I18" s="55"/>
      <c r="J18" s="50"/>
    </row>
    <row r="19" spans="1:10" x14ac:dyDescent="0.2">
      <c r="A19" s="54" t="s">
        <v>54</v>
      </c>
      <c r="B19" s="99"/>
      <c r="C19" s="99"/>
      <c r="D19" s="56"/>
      <c r="E19" s="57"/>
      <c r="F19" s="58"/>
      <c r="G19" s="59">
        <f t="shared" si="0"/>
        <v>0</v>
      </c>
      <c r="H19" s="59">
        <f t="shared" si="1"/>
        <v>0</v>
      </c>
      <c r="I19" s="55"/>
      <c r="J19" s="50"/>
    </row>
    <row r="20" spans="1:10" x14ac:dyDescent="0.2">
      <c r="A20" s="54" t="s">
        <v>55</v>
      </c>
      <c r="B20" s="99"/>
      <c r="C20" s="99"/>
      <c r="D20" s="56"/>
      <c r="E20" s="57"/>
      <c r="F20" s="58"/>
      <c r="G20" s="59">
        <f t="shared" si="0"/>
        <v>0</v>
      </c>
      <c r="H20" s="59">
        <f t="shared" si="1"/>
        <v>0</v>
      </c>
      <c r="I20" s="55"/>
      <c r="J20" s="50"/>
    </row>
    <row r="21" spans="1:10" x14ac:dyDescent="0.2">
      <c r="A21" s="54" t="s">
        <v>56</v>
      </c>
      <c r="B21" s="99"/>
      <c r="C21" s="99"/>
      <c r="D21" s="56"/>
      <c r="E21" s="57"/>
      <c r="F21" s="58"/>
      <c r="G21" s="59">
        <f t="shared" si="0"/>
        <v>0</v>
      </c>
      <c r="H21" s="59">
        <f t="shared" si="1"/>
        <v>0</v>
      </c>
      <c r="I21" s="55"/>
      <c r="J21" s="50"/>
    </row>
    <row r="22" spans="1:10" x14ac:dyDescent="0.2">
      <c r="A22" s="54" t="s">
        <v>57</v>
      </c>
      <c r="B22" s="99"/>
      <c r="C22" s="99"/>
      <c r="D22" s="56"/>
      <c r="E22" s="57"/>
      <c r="F22" s="58"/>
      <c r="G22" s="59">
        <f t="shared" si="0"/>
        <v>0</v>
      </c>
      <c r="H22" s="59">
        <f t="shared" si="1"/>
        <v>0</v>
      </c>
      <c r="I22" s="55"/>
      <c r="J22" s="50"/>
    </row>
    <row r="23" spans="1:10" x14ac:dyDescent="0.2">
      <c r="A23" s="54" t="s">
        <v>58</v>
      </c>
      <c r="B23" s="99"/>
      <c r="C23" s="99"/>
      <c r="D23" s="56"/>
      <c r="E23" s="57"/>
      <c r="F23" s="58"/>
      <c r="G23" s="59">
        <f t="shared" si="0"/>
        <v>0</v>
      </c>
      <c r="H23" s="59">
        <f t="shared" si="1"/>
        <v>0</v>
      </c>
      <c r="I23" s="55"/>
      <c r="J23" s="50"/>
    </row>
    <row r="24" spans="1:10" x14ac:dyDescent="0.2">
      <c r="A24" s="54" t="s">
        <v>59</v>
      </c>
      <c r="B24" s="99"/>
      <c r="C24" s="99"/>
      <c r="D24" s="56"/>
      <c r="E24" s="57"/>
      <c r="F24" s="58"/>
      <c r="G24" s="59">
        <f t="shared" si="0"/>
        <v>0</v>
      </c>
      <c r="H24" s="59">
        <f t="shared" si="1"/>
        <v>0</v>
      </c>
      <c r="I24" s="55"/>
      <c r="J24" s="50"/>
    </row>
    <row r="25" spans="1:10" x14ac:dyDescent="0.2">
      <c r="A25" s="54" t="s">
        <v>60</v>
      </c>
      <c r="B25" s="99"/>
      <c r="C25" s="99"/>
      <c r="D25" s="56"/>
      <c r="E25" s="57"/>
      <c r="F25" s="58"/>
      <c r="G25" s="59">
        <f t="shared" si="0"/>
        <v>0</v>
      </c>
      <c r="H25" s="59">
        <f t="shared" si="1"/>
        <v>0</v>
      </c>
      <c r="I25" s="55"/>
      <c r="J25" s="50"/>
    </row>
    <row r="26" spans="1:10" x14ac:dyDescent="0.2">
      <c r="A26" s="54" t="s">
        <v>61</v>
      </c>
      <c r="B26" s="99"/>
      <c r="C26" s="99"/>
      <c r="D26" s="56"/>
      <c r="E26" s="57"/>
      <c r="F26" s="58"/>
      <c r="G26" s="59">
        <f t="shared" si="0"/>
        <v>0</v>
      </c>
      <c r="H26" s="59">
        <f t="shared" si="1"/>
        <v>0</v>
      </c>
      <c r="I26" s="55"/>
      <c r="J26" s="50"/>
    </row>
    <row r="27" spans="1:10" x14ac:dyDescent="0.2">
      <c r="A27" s="54" t="s">
        <v>62</v>
      </c>
      <c r="B27" s="99"/>
      <c r="C27" s="99"/>
      <c r="D27" s="56"/>
      <c r="E27" s="57"/>
      <c r="F27" s="58"/>
      <c r="G27" s="59">
        <f t="shared" si="0"/>
        <v>0</v>
      </c>
      <c r="H27" s="59">
        <f t="shared" si="1"/>
        <v>0</v>
      </c>
      <c r="I27" s="55"/>
      <c r="J27" s="50"/>
    </row>
    <row r="28" spans="1:10" x14ac:dyDescent="0.2">
      <c r="A28" s="54" t="s">
        <v>80</v>
      </c>
      <c r="B28" s="99"/>
      <c r="C28" s="99"/>
      <c r="D28" s="56"/>
      <c r="E28" s="57"/>
      <c r="F28" s="58"/>
      <c r="G28" s="59">
        <f t="shared" si="0"/>
        <v>0</v>
      </c>
      <c r="H28" s="59">
        <f t="shared" si="1"/>
        <v>0</v>
      </c>
      <c r="I28" s="55"/>
      <c r="J28" s="50"/>
    </row>
    <row r="29" spans="1:10" x14ac:dyDescent="0.2">
      <c r="A29" s="54" t="s">
        <v>81</v>
      </c>
      <c r="B29" s="99"/>
      <c r="C29" s="99"/>
      <c r="D29" s="56"/>
      <c r="E29" s="57"/>
      <c r="F29" s="58"/>
      <c r="G29" s="59">
        <f t="shared" si="0"/>
        <v>0</v>
      </c>
      <c r="H29" s="59">
        <f t="shared" si="1"/>
        <v>0</v>
      </c>
      <c r="I29" s="55"/>
      <c r="J29" s="50"/>
    </row>
    <row r="30" spans="1:10" x14ac:dyDescent="0.2">
      <c r="A30" s="54" t="s">
        <v>82</v>
      </c>
      <c r="B30" s="99"/>
      <c r="C30" s="99"/>
      <c r="D30" s="56"/>
      <c r="E30" s="57"/>
      <c r="F30" s="58"/>
      <c r="G30" s="59">
        <f t="shared" si="0"/>
        <v>0</v>
      </c>
      <c r="H30" s="59">
        <f t="shared" si="1"/>
        <v>0</v>
      </c>
      <c r="I30" s="55"/>
      <c r="J30" s="50"/>
    </row>
    <row r="31" spans="1:10" x14ac:dyDescent="0.2">
      <c r="A31" s="54" t="s">
        <v>83</v>
      </c>
      <c r="B31" s="99"/>
      <c r="C31" s="99"/>
      <c r="D31" s="56"/>
      <c r="E31" s="57"/>
      <c r="F31" s="58"/>
      <c r="G31" s="59">
        <f t="shared" si="0"/>
        <v>0</v>
      </c>
      <c r="H31" s="59">
        <f t="shared" si="1"/>
        <v>0</v>
      </c>
      <c r="I31" s="55"/>
      <c r="J31" s="50"/>
    </row>
    <row r="32" spans="1:10" x14ac:dyDescent="0.2">
      <c r="A32" s="54" t="s">
        <v>84</v>
      </c>
      <c r="B32" s="99"/>
      <c r="C32" s="99"/>
      <c r="D32" s="56"/>
      <c r="E32" s="57"/>
      <c r="F32" s="58"/>
      <c r="G32" s="59">
        <f t="shared" si="0"/>
        <v>0</v>
      </c>
      <c r="H32" s="59">
        <f t="shared" si="1"/>
        <v>0</v>
      </c>
      <c r="I32" s="55"/>
      <c r="J32" s="50"/>
    </row>
    <row r="33" spans="1:10" ht="35.4" customHeight="1" x14ac:dyDescent="0.2">
      <c r="A33" s="51" t="s">
        <v>19</v>
      </c>
      <c r="B33" s="91" t="s">
        <v>78</v>
      </c>
      <c r="C33" s="92"/>
      <c r="D33" s="92"/>
      <c r="E33" s="92"/>
      <c r="F33" s="98"/>
      <c r="G33" s="52">
        <f>SUM(G34:G48)</f>
        <v>0</v>
      </c>
      <c r="H33" s="52">
        <f>SUM(H34:H48)</f>
        <v>0</v>
      </c>
      <c r="I33" s="53"/>
      <c r="J33" s="50"/>
    </row>
    <row r="34" spans="1:10" x14ac:dyDescent="0.2">
      <c r="A34" s="54" t="s">
        <v>20</v>
      </c>
      <c r="B34" s="99"/>
      <c r="C34" s="99"/>
      <c r="D34" s="56"/>
      <c r="E34" s="57"/>
      <c r="F34" s="58"/>
      <c r="G34" s="59">
        <f t="shared" ref="G34:G48" si="2">ROUND(E34*F34,2)</f>
        <v>0</v>
      </c>
      <c r="H34" s="59">
        <f>ROUND(G34*$C$3,2)</f>
        <v>0</v>
      </c>
      <c r="I34" s="55"/>
      <c r="J34" s="50"/>
    </row>
    <row r="35" spans="1:10" x14ac:dyDescent="0.2">
      <c r="A35" s="54" t="s">
        <v>21</v>
      </c>
      <c r="B35" s="99"/>
      <c r="C35" s="99"/>
      <c r="D35" s="56"/>
      <c r="E35" s="57"/>
      <c r="F35" s="58"/>
      <c r="G35" s="59">
        <f t="shared" si="2"/>
        <v>0</v>
      </c>
      <c r="H35" s="59">
        <f t="shared" ref="H35:H48" si="3">ROUND(G35*$C$3,2)</f>
        <v>0</v>
      </c>
      <c r="I35" s="55"/>
      <c r="J35" s="50"/>
    </row>
    <row r="36" spans="1:10" x14ac:dyDescent="0.2">
      <c r="A36" s="54" t="s">
        <v>22</v>
      </c>
      <c r="B36" s="99"/>
      <c r="C36" s="99"/>
      <c r="D36" s="56"/>
      <c r="E36" s="57"/>
      <c r="F36" s="58"/>
      <c r="G36" s="59">
        <f t="shared" si="2"/>
        <v>0</v>
      </c>
      <c r="H36" s="59">
        <f t="shared" si="3"/>
        <v>0</v>
      </c>
      <c r="I36" s="55"/>
      <c r="J36" s="50"/>
    </row>
    <row r="37" spans="1:10" x14ac:dyDescent="0.2">
      <c r="A37" s="54" t="s">
        <v>23</v>
      </c>
      <c r="B37" s="99"/>
      <c r="C37" s="99"/>
      <c r="D37" s="56"/>
      <c r="E37" s="57"/>
      <c r="F37" s="58"/>
      <c r="G37" s="59">
        <f t="shared" si="2"/>
        <v>0</v>
      </c>
      <c r="H37" s="59">
        <f t="shared" si="3"/>
        <v>0</v>
      </c>
      <c r="I37" s="55"/>
      <c r="J37" s="50"/>
    </row>
    <row r="38" spans="1:10" x14ac:dyDescent="0.2">
      <c r="A38" s="54" t="s">
        <v>24</v>
      </c>
      <c r="B38" s="99"/>
      <c r="C38" s="99"/>
      <c r="D38" s="56"/>
      <c r="E38" s="57"/>
      <c r="F38" s="58"/>
      <c r="G38" s="59">
        <f t="shared" si="2"/>
        <v>0</v>
      </c>
      <c r="H38" s="59">
        <f t="shared" si="3"/>
        <v>0</v>
      </c>
      <c r="I38" s="55"/>
      <c r="J38" s="50"/>
    </row>
    <row r="39" spans="1:10" x14ac:dyDescent="0.2">
      <c r="A39" s="54" t="s">
        <v>25</v>
      </c>
      <c r="B39" s="99"/>
      <c r="C39" s="99"/>
      <c r="D39" s="56"/>
      <c r="E39" s="57"/>
      <c r="F39" s="58"/>
      <c r="G39" s="59">
        <f t="shared" si="2"/>
        <v>0</v>
      </c>
      <c r="H39" s="59">
        <f t="shared" si="3"/>
        <v>0</v>
      </c>
      <c r="I39" s="55"/>
      <c r="J39" s="50"/>
    </row>
    <row r="40" spans="1:10" x14ac:dyDescent="0.2">
      <c r="A40" s="54" t="s">
        <v>26</v>
      </c>
      <c r="B40" s="99"/>
      <c r="C40" s="99"/>
      <c r="D40" s="56"/>
      <c r="E40" s="57"/>
      <c r="F40" s="58"/>
      <c r="G40" s="59">
        <f t="shared" si="2"/>
        <v>0</v>
      </c>
      <c r="H40" s="59">
        <f t="shared" si="3"/>
        <v>0</v>
      </c>
      <c r="I40" s="55"/>
      <c r="J40" s="50"/>
    </row>
    <row r="41" spans="1:10" x14ac:dyDescent="0.2">
      <c r="A41" s="54" t="s">
        <v>27</v>
      </c>
      <c r="B41" s="99"/>
      <c r="C41" s="99"/>
      <c r="D41" s="56"/>
      <c r="E41" s="57"/>
      <c r="F41" s="58"/>
      <c r="G41" s="59">
        <f t="shared" si="2"/>
        <v>0</v>
      </c>
      <c r="H41" s="59">
        <f t="shared" si="3"/>
        <v>0</v>
      </c>
      <c r="I41" s="55"/>
      <c r="J41" s="50"/>
    </row>
    <row r="42" spans="1:10" x14ac:dyDescent="0.2">
      <c r="A42" s="54" t="s">
        <v>28</v>
      </c>
      <c r="B42" s="99"/>
      <c r="C42" s="99"/>
      <c r="D42" s="56"/>
      <c r="E42" s="57"/>
      <c r="F42" s="58"/>
      <c r="G42" s="59">
        <f t="shared" si="2"/>
        <v>0</v>
      </c>
      <c r="H42" s="59">
        <f t="shared" si="3"/>
        <v>0</v>
      </c>
      <c r="I42" s="55"/>
      <c r="J42" s="50"/>
    </row>
    <row r="43" spans="1:10" x14ac:dyDescent="0.2">
      <c r="A43" s="54" t="s">
        <v>29</v>
      </c>
      <c r="B43" s="99"/>
      <c r="C43" s="99"/>
      <c r="D43" s="56"/>
      <c r="E43" s="57"/>
      <c r="F43" s="58"/>
      <c r="G43" s="59">
        <f t="shared" si="2"/>
        <v>0</v>
      </c>
      <c r="H43" s="59">
        <f t="shared" si="3"/>
        <v>0</v>
      </c>
      <c r="I43" s="55"/>
      <c r="J43" s="50"/>
    </row>
    <row r="44" spans="1:10" x14ac:dyDescent="0.2">
      <c r="A44" s="54" t="s">
        <v>65</v>
      </c>
      <c r="B44" s="99"/>
      <c r="C44" s="99"/>
      <c r="D44" s="56"/>
      <c r="E44" s="57"/>
      <c r="F44" s="58"/>
      <c r="G44" s="59">
        <f t="shared" si="2"/>
        <v>0</v>
      </c>
      <c r="H44" s="59">
        <f t="shared" si="3"/>
        <v>0</v>
      </c>
      <c r="I44" s="55"/>
      <c r="J44" s="50"/>
    </row>
    <row r="45" spans="1:10" x14ac:dyDescent="0.2">
      <c r="A45" s="54" t="s">
        <v>66</v>
      </c>
      <c r="B45" s="99"/>
      <c r="C45" s="99"/>
      <c r="D45" s="56"/>
      <c r="E45" s="57"/>
      <c r="F45" s="58"/>
      <c r="G45" s="59">
        <f t="shared" si="2"/>
        <v>0</v>
      </c>
      <c r="H45" s="59">
        <f t="shared" si="3"/>
        <v>0</v>
      </c>
      <c r="I45" s="55"/>
      <c r="J45" s="50"/>
    </row>
    <row r="46" spans="1:10" x14ac:dyDescent="0.2">
      <c r="A46" s="54" t="s">
        <v>67</v>
      </c>
      <c r="B46" s="99"/>
      <c r="C46" s="99"/>
      <c r="D46" s="56"/>
      <c r="E46" s="57"/>
      <c r="F46" s="58"/>
      <c r="G46" s="59">
        <f t="shared" si="2"/>
        <v>0</v>
      </c>
      <c r="H46" s="59">
        <f t="shared" si="3"/>
        <v>0</v>
      </c>
      <c r="I46" s="55"/>
      <c r="J46" s="50"/>
    </row>
    <row r="47" spans="1:10" x14ac:dyDescent="0.2">
      <c r="A47" s="54" t="s">
        <v>68</v>
      </c>
      <c r="B47" s="99"/>
      <c r="C47" s="99"/>
      <c r="D47" s="56"/>
      <c r="E47" s="57"/>
      <c r="F47" s="58"/>
      <c r="G47" s="59">
        <f t="shared" si="2"/>
        <v>0</v>
      </c>
      <c r="H47" s="59">
        <f t="shared" si="3"/>
        <v>0</v>
      </c>
      <c r="I47" s="55"/>
      <c r="J47" s="50"/>
    </row>
    <row r="48" spans="1:10" x14ac:dyDescent="0.2">
      <c r="A48" s="54" t="s">
        <v>69</v>
      </c>
      <c r="B48" s="99"/>
      <c r="C48" s="99"/>
      <c r="D48" s="56"/>
      <c r="E48" s="57"/>
      <c r="F48" s="58"/>
      <c r="G48" s="59">
        <f t="shared" si="2"/>
        <v>0</v>
      </c>
      <c r="H48" s="59">
        <f t="shared" si="3"/>
        <v>0</v>
      </c>
      <c r="I48" s="55"/>
      <c r="J48" s="50"/>
    </row>
    <row r="49" spans="1:21" ht="35.4" customHeight="1" x14ac:dyDescent="0.2">
      <c r="A49" s="51" t="s">
        <v>30</v>
      </c>
      <c r="B49" s="91" t="s">
        <v>79</v>
      </c>
      <c r="C49" s="92"/>
      <c r="D49" s="92"/>
      <c r="E49" s="92"/>
      <c r="F49" s="98"/>
      <c r="G49" s="52">
        <f>SUM(G50:G64)</f>
        <v>0</v>
      </c>
      <c r="H49" s="52">
        <f>SUM(H50:H64)</f>
        <v>0</v>
      </c>
      <c r="I49" s="53"/>
      <c r="J49" s="60"/>
      <c r="K49" s="96"/>
      <c r="L49" s="96"/>
      <c r="M49" s="96"/>
      <c r="N49" s="96"/>
      <c r="O49" s="96"/>
      <c r="P49" s="61"/>
      <c r="Q49" s="61"/>
      <c r="R49" s="62"/>
      <c r="S49" s="50"/>
      <c r="T49" s="46"/>
      <c r="U49" s="46"/>
    </row>
    <row r="50" spans="1:21" x14ac:dyDescent="0.2">
      <c r="A50" s="54" t="s">
        <v>31</v>
      </c>
      <c r="B50" s="99"/>
      <c r="C50" s="99"/>
      <c r="D50" s="56"/>
      <c r="E50" s="57"/>
      <c r="F50" s="58"/>
      <c r="G50" s="59">
        <f t="shared" ref="G50:G64" si="4">ROUND(E50*F50,2)</f>
        <v>0</v>
      </c>
      <c r="H50" s="59">
        <f>ROUND(G50*$C$3,2)</f>
        <v>0</v>
      </c>
      <c r="I50" s="55"/>
      <c r="J50" s="60"/>
      <c r="K50" s="96"/>
      <c r="L50" s="96"/>
      <c r="M50" s="46"/>
      <c r="N50" s="63"/>
      <c r="O50" s="61"/>
      <c r="P50" s="61"/>
      <c r="Q50" s="61"/>
      <c r="R50" s="62"/>
      <c r="S50" s="50"/>
      <c r="T50" s="64"/>
      <c r="U50" s="64"/>
    </row>
    <row r="51" spans="1:21" x14ac:dyDescent="0.2">
      <c r="A51" s="54" t="s">
        <v>32</v>
      </c>
      <c r="B51" s="99"/>
      <c r="C51" s="99"/>
      <c r="D51" s="56"/>
      <c r="E51" s="57"/>
      <c r="F51" s="58"/>
      <c r="G51" s="59">
        <f t="shared" si="4"/>
        <v>0</v>
      </c>
      <c r="H51" s="59">
        <f t="shared" ref="H51:H64" si="5">ROUND(G51*$C$3,2)</f>
        <v>0</v>
      </c>
      <c r="I51" s="55"/>
      <c r="J51" s="60"/>
      <c r="K51" s="96"/>
      <c r="L51" s="96"/>
      <c r="M51" s="46"/>
      <c r="N51" s="63"/>
      <c r="O51" s="61"/>
      <c r="P51" s="61"/>
      <c r="Q51" s="61"/>
      <c r="R51" s="62"/>
      <c r="S51" s="50"/>
      <c r="T51" s="64"/>
      <c r="U51" s="64"/>
    </row>
    <row r="52" spans="1:21" x14ac:dyDescent="0.2">
      <c r="A52" s="54" t="s">
        <v>33</v>
      </c>
      <c r="B52" s="99"/>
      <c r="C52" s="99"/>
      <c r="D52" s="56"/>
      <c r="E52" s="57"/>
      <c r="F52" s="58"/>
      <c r="G52" s="59">
        <f t="shared" si="4"/>
        <v>0</v>
      </c>
      <c r="H52" s="59">
        <f t="shared" si="5"/>
        <v>0</v>
      </c>
      <c r="I52" s="55"/>
      <c r="J52" s="60"/>
      <c r="K52" s="96"/>
      <c r="L52" s="96"/>
      <c r="M52" s="46"/>
      <c r="N52" s="63"/>
      <c r="O52" s="61"/>
      <c r="P52" s="61"/>
      <c r="Q52" s="61"/>
      <c r="R52" s="62"/>
      <c r="S52" s="50"/>
      <c r="T52" s="64"/>
      <c r="U52" s="64"/>
    </row>
    <row r="53" spans="1:21" x14ac:dyDescent="0.2">
      <c r="A53" s="54" t="s">
        <v>34</v>
      </c>
      <c r="B53" s="99"/>
      <c r="C53" s="99"/>
      <c r="D53" s="56"/>
      <c r="E53" s="57"/>
      <c r="F53" s="58"/>
      <c r="G53" s="59">
        <f t="shared" si="4"/>
        <v>0</v>
      </c>
      <c r="H53" s="59">
        <f t="shared" si="5"/>
        <v>0</v>
      </c>
      <c r="I53" s="55"/>
      <c r="J53" s="60"/>
      <c r="K53" s="96"/>
      <c r="L53" s="96"/>
      <c r="M53" s="46"/>
      <c r="N53" s="63"/>
      <c r="O53" s="61"/>
      <c r="P53" s="61"/>
      <c r="Q53" s="61"/>
      <c r="R53" s="62"/>
      <c r="S53" s="50"/>
      <c r="T53" s="64"/>
      <c r="U53" s="64"/>
    </row>
    <row r="54" spans="1:21" x14ac:dyDescent="0.2">
      <c r="A54" s="54" t="s">
        <v>35</v>
      </c>
      <c r="B54" s="99"/>
      <c r="C54" s="99"/>
      <c r="D54" s="56"/>
      <c r="E54" s="57"/>
      <c r="F54" s="58"/>
      <c r="G54" s="59">
        <f t="shared" si="4"/>
        <v>0</v>
      </c>
      <c r="H54" s="59">
        <f t="shared" si="5"/>
        <v>0</v>
      </c>
      <c r="I54" s="55"/>
      <c r="J54" s="60"/>
      <c r="K54" s="96"/>
      <c r="L54" s="96"/>
      <c r="M54" s="46"/>
      <c r="N54" s="63"/>
      <c r="O54" s="61"/>
      <c r="P54" s="61"/>
      <c r="Q54" s="61"/>
      <c r="R54" s="62"/>
      <c r="S54" s="50"/>
      <c r="T54" s="64"/>
      <c r="U54" s="64"/>
    </row>
    <row r="55" spans="1:21" x14ac:dyDescent="0.2">
      <c r="A55" s="54" t="s">
        <v>36</v>
      </c>
      <c r="B55" s="99"/>
      <c r="C55" s="99"/>
      <c r="D55" s="56"/>
      <c r="E55" s="57"/>
      <c r="F55" s="58"/>
      <c r="G55" s="59">
        <f t="shared" si="4"/>
        <v>0</v>
      </c>
      <c r="H55" s="59">
        <f t="shared" si="5"/>
        <v>0</v>
      </c>
      <c r="I55" s="55"/>
      <c r="J55" s="60"/>
      <c r="K55" s="96"/>
      <c r="L55" s="96"/>
      <c r="M55" s="46"/>
      <c r="N55" s="63"/>
      <c r="O55" s="61"/>
      <c r="P55" s="61"/>
      <c r="Q55" s="61"/>
      <c r="R55" s="62"/>
      <c r="S55" s="50"/>
      <c r="T55" s="64"/>
      <c r="U55" s="64"/>
    </row>
    <row r="56" spans="1:21" x14ac:dyDescent="0.2">
      <c r="A56" s="54" t="s">
        <v>37</v>
      </c>
      <c r="B56" s="99"/>
      <c r="C56" s="99"/>
      <c r="D56" s="56"/>
      <c r="E56" s="57"/>
      <c r="F56" s="58"/>
      <c r="G56" s="59">
        <f t="shared" si="4"/>
        <v>0</v>
      </c>
      <c r="H56" s="59">
        <f t="shared" si="5"/>
        <v>0</v>
      </c>
      <c r="I56" s="55"/>
      <c r="J56" s="60"/>
      <c r="K56" s="96"/>
      <c r="L56" s="96"/>
      <c r="M56" s="46"/>
      <c r="N56" s="63"/>
      <c r="O56" s="61"/>
      <c r="P56" s="61"/>
      <c r="Q56" s="61"/>
      <c r="R56" s="62"/>
      <c r="S56" s="50"/>
      <c r="T56" s="64"/>
      <c r="U56" s="64"/>
    </row>
    <row r="57" spans="1:21" x14ac:dyDescent="0.2">
      <c r="A57" s="54" t="s">
        <v>38</v>
      </c>
      <c r="B57" s="99"/>
      <c r="C57" s="99"/>
      <c r="D57" s="56"/>
      <c r="E57" s="57"/>
      <c r="F57" s="58"/>
      <c r="G57" s="59">
        <f t="shared" si="4"/>
        <v>0</v>
      </c>
      <c r="H57" s="59">
        <f t="shared" si="5"/>
        <v>0</v>
      </c>
      <c r="I57" s="55"/>
      <c r="J57" s="60"/>
      <c r="K57" s="96"/>
      <c r="L57" s="96"/>
      <c r="M57" s="46"/>
      <c r="N57" s="63"/>
      <c r="O57" s="61"/>
      <c r="P57" s="61"/>
      <c r="Q57" s="61"/>
      <c r="R57" s="62"/>
      <c r="S57" s="50"/>
      <c r="T57" s="64"/>
      <c r="U57" s="64"/>
    </row>
    <row r="58" spans="1:21" x14ac:dyDescent="0.2">
      <c r="A58" s="54" t="s">
        <v>39</v>
      </c>
      <c r="B58" s="99"/>
      <c r="C58" s="99"/>
      <c r="D58" s="56"/>
      <c r="E58" s="57"/>
      <c r="F58" s="58"/>
      <c r="G58" s="59">
        <f t="shared" si="4"/>
        <v>0</v>
      </c>
      <c r="H58" s="59">
        <f t="shared" si="5"/>
        <v>0</v>
      </c>
      <c r="I58" s="55"/>
      <c r="J58" s="60"/>
      <c r="K58" s="96"/>
      <c r="L58" s="96"/>
      <c r="M58" s="46"/>
      <c r="N58" s="63"/>
      <c r="O58" s="61"/>
      <c r="P58" s="61"/>
      <c r="Q58" s="61"/>
      <c r="R58" s="62"/>
      <c r="S58" s="50"/>
      <c r="T58" s="64"/>
      <c r="U58" s="64"/>
    </row>
    <row r="59" spans="1:21" x14ac:dyDescent="0.2">
      <c r="A59" s="54" t="s">
        <v>40</v>
      </c>
      <c r="B59" s="99"/>
      <c r="C59" s="99"/>
      <c r="D59" s="56"/>
      <c r="E59" s="57"/>
      <c r="F59" s="58"/>
      <c r="G59" s="59">
        <f t="shared" si="4"/>
        <v>0</v>
      </c>
      <c r="H59" s="59">
        <f t="shared" si="5"/>
        <v>0</v>
      </c>
      <c r="I59" s="55"/>
      <c r="J59" s="60"/>
      <c r="K59" s="96"/>
      <c r="L59" s="96"/>
      <c r="M59" s="46"/>
      <c r="N59" s="63"/>
      <c r="O59" s="61"/>
      <c r="P59" s="61"/>
      <c r="Q59" s="61"/>
      <c r="R59" s="62"/>
      <c r="S59" s="50"/>
      <c r="T59" s="64"/>
      <c r="U59" s="64"/>
    </row>
    <row r="60" spans="1:21" x14ac:dyDescent="0.2">
      <c r="A60" s="54" t="s">
        <v>85</v>
      </c>
      <c r="B60" s="99"/>
      <c r="C60" s="99"/>
      <c r="D60" s="56"/>
      <c r="E60" s="57"/>
      <c r="F60" s="58"/>
      <c r="G60" s="59">
        <f t="shared" si="4"/>
        <v>0</v>
      </c>
      <c r="H60" s="59">
        <f t="shared" si="5"/>
        <v>0</v>
      </c>
      <c r="I60" s="55"/>
      <c r="J60" s="60"/>
      <c r="K60" s="96"/>
      <c r="L60" s="96"/>
      <c r="M60" s="96"/>
      <c r="N60" s="96"/>
      <c r="O60" s="96"/>
      <c r="P60" s="61"/>
      <c r="Q60" s="61"/>
      <c r="R60" s="62"/>
      <c r="S60" s="50"/>
      <c r="T60" s="46"/>
      <c r="U60" s="46"/>
    </row>
    <row r="61" spans="1:21" x14ac:dyDescent="0.2">
      <c r="A61" s="54" t="s">
        <v>86</v>
      </c>
      <c r="B61" s="99"/>
      <c r="C61" s="99"/>
      <c r="D61" s="56"/>
      <c r="E61" s="57"/>
      <c r="F61" s="58"/>
      <c r="G61" s="59">
        <f t="shared" si="4"/>
        <v>0</v>
      </c>
      <c r="H61" s="59">
        <f t="shared" si="5"/>
        <v>0</v>
      </c>
      <c r="I61" s="55"/>
      <c r="J61" s="60"/>
      <c r="K61" s="96"/>
      <c r="L61" s="96"/>
      <c r="M61" s="46"/>
      <c r="N61" s="63"/>
      <c r="O61" s="61"/>
      <c r="P61" s="61"/>
      <c r="Q61" s="61"/>
      <c r="R61" s="62"/>
      <c r="S61" s="50"/>
      <c r="T61" s="64"/>
      <c r="U61" s="64"/>
    </row>
    <row r="62" spans="1:21" x14ac:dyDescent="0.2">
      <c r="A62" s="54" t="s">
        <v>87</v>
      </c>
      <c r="B62" s="99"/>
      <c r="C62" s="99"/>
      <c r="D62" s="56"/>
      <c r="E62" s="57"/>
      <c r="F62" s="58"/>
      <c r="G62" s="59">
        <f t="shared" si="4"/>
        <v>0</v>
      </c>
      <c r="H62" s="59">
        <f t="shared" si="5"/>
        <v>0</v>
      </c>
      <c r="I62" s="55"/>
      <c r="J62" s="60"/>
      <c r="K62" s="96"/>
      <c r="L62" s="96"/>
      <c r="M62" s="46"/>
      <c r="N62" s="63"/>
      <c r="O62" s="61"/>
      <c r="P62" s="61"/>
      <c r="Q62" s="61"/>
      <c r="R62" s="62"/>
      <c r="S62" s="50"/>
      <c r="T62" s="64"/>
      <c r="U62" s="64"/>
    </row>
    <row r="63" spans="1:21" x14ac:dyDescent="0.2">
      <c r="A63" s="54" t="s">
        <v>88</v>
      </c>
      <c r="B63" s="99"/>
      <c r="C63" s="99"/>
      <c r="D63" s="56"/>
      <c r="E63" s="57"/>
      <c r="F63" s="58"/>
      <c r="G63" s="59">
        <f t="shared" si="4"/>
        <v>0</v>
      </c>
      <c r="H63" s="59">
        <f t="shared" si="5"/>
        <v>0</v>
      </c>
      <c r="I63" s="55"/>
      <c r="J63" s="100"/>
      <c r="K63" s="100"/>
      <c r="L63" s="100"/>
      <c r="M63" s="100"/>
      <c r="N63" s="100"/>
      <c r="O63" s="100"/>
      <c r="P63" s="61"/>
      <c r="Q63" s="61"/>
      <c r="R63" s="62"/>
      <c r="S63" s="50"/>
    </row>
    <row r="64" spans="1:21" x14ac:dyDescent="0.2">
      <c r="A64" s="54" t="s">
        <v>89</v>
      </c>
      <c r="B64" s="99"/>
      <c r="C64" s="99"/>
      <c r="D64" s="56"/>
      <c r="E64" s="57"/>
      <c r="F64" s="58"/>
      <c r="G64" s="59">
        <f t="shared" si="4"/>
        <v>0</v>
      </c>
      <c r="H64" s="59">
        <f t="shared" si="5"/>
        <v>0</v>
      </c>
      <c r="I64" s="55"/>
      <c r="J64" s="60"/>
      <c r="K64" s="96"/>
      <c r="L64" s="96"/>
      <c r="M64" s="97"/>
      <c r="N64" s="97"/>
      <c r="O64" s="97"/>
      <c r="P64" s="61"/>
      <c r="Q64" s="61"/>
      <c r="R64" s="62"/>
    </row>
    <row r="65" spans="1:9" x14ac:dyDescent="0.2">
      <c r="A65" s="84" t="s">
        <v>45</v>
      </c>
      <c r="B65" s="85"/>
      <c r="C65" s="85"/>
      <c r="D65" s="85"/>
      <c r="E65" s="85"/>
      <c r="F65" s="86"/>
      <c r="G65" s="48">
        <f>G7+G33+G49</f>
        <v>0</v>
      </c>
      <c r="H65" s="48">
        <f>H7+H33+H49</f>
        <v>0</v>
      </c>
      <c r="I65" s="49"/>
    </row>
    <row r="66" spans="1:9" x14ac:dyDescent="0.2">
      <c r="A66" s="65"/>
      <c r="B66" s="87"/>
      <c r="C66" s="87"/>
      <c r="D66" s="88"/>
      <c r="E66" s="89"/>
      <c r="F66" s="90"/>
      <c r="G66" s="66"/>
      <c r="H66" s="66"/>
      <c r="I66" s="67"/>
    </row>
    <row r="67" spans="1:9" ht="36" customHeight="1" x14ac:dyDescent="0.2">
      <c r="A67" s="51" t="s">
        <v>41</v>
      </c>
      <c r="B67" s="91" t="s">
        <v>50</v>
      </c>
      <c r="C67" s="92"/>
      <c r="D67" s="93">
        <f>Suvestinė!C11</f>
        <v>7.0000000000000007E-2</v>
      </c>
      <c r="E67" s="94"/>
      <c r="F67" s="95"/>
      <c r="G67" s="52">
        <f>ROUNDDOWN(G65*D67,2)</f>
        <v>0</v>
      </c>
      <c r="H67" s="52">
        <f>ROUND(G67*$C$3,2)</f>
        <v>0</v>
      </c>
      <c r="I67" s="68" t="s">
        <v>42</v>
      </c>
    </row>
    <row r="68" spans="1:9" x14ac:dyDescent="0.2">
      <c r="A68" s="69"/>
      <c r="B68" s="70"/>
      <c r="C68" s="70"/>
      <c r="D68" s="71"/>
      <c r="E68" s="72"/>
      <c r="F68" s="72"/>
      <c r="G68" s="73"/>
      <c r="H68" s="73"/>
      <c r="I68" s="74"/>
    </row>
    <row r="69" spans="1:9" ht="36" customHeight="1" x14ac:dyDescent="0.2">
      <c r="A69" s="81" t="s">
        <v>49</v>
      </c>
      <c r="B69" s="82"/>
      <c r="C69" s="82"/>
      <c r="D69" s="82"/>
      <c r="E69" s="82"/>
      <c r="F69" s="83"/>
      <c r="G69" s="75">
        <f>G65+G67</f>
        <v>0</v>
      </c>
      <c r="H69" s="75">
        <f>H65+H67</f>
        <v>0</v>
      </c>
      <c r="I69" s="76"/>
    </row>
  </sheetData>
  <sheetProtection formatColumns="0" formatRows="0" insertHyperlinks="0"/>
  <protectedRanges>
    <protectedRange sqref="B34 B34:F48 I34:I48 B50:F64 I50:I64" name="Diapazonas3"/>
    <protectedRange sqref="D1:I3" name="Diapazonas1"/>
    <protectedRange sqref="B8:F32 I8:I32" name="Diapazonas2"/>
  </protectedRanges>
  <mergeCells count="86">
    <mergeCell ref="B40:C40"/>
    <mergeCell ref="B41:C41"/>
    <mergeCell ref="B42:C42"/>
    <mergeCell ref="A1:B1"/>
    <mergeCell ref="C1:D1"/>
    <mergeCell ref="B5:C5"/>
    <mergeCell ref="B6:F6"/>
    <mergeCell ref="C2:E2"/>
    <mergeCell ref="B11:C11"/>
    <mergeCell ref="B34:C34"/>
    <mergeCell ref="B35:C35"/>
    <mergeCell ref="B36:C36"/>
    <mergeCell ref="B22:C22"/>
    <mergeCell ref="B30:C30"/>
    <mergeCell ref="B31:C31"/>
    <mergeCell ref="B32:C32"/>
    <mergeCell ref="B26:C26"/>
    <mergeCell ref="B27:C27"/>
    <mergeCell ref="B7:F7"/>
    <mergeCell ref="B8:C8"/>
    <mergeCell ref="B9:C9"/>
    <mergeCell ref="B10:C10"/>
    <mergeCell ref="B33:F33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8:C28"/>
    <mergeCell ref="B29:C29"/>
    <mergeCell ref="B24:C24"/>
    <mergeCell ref="B25:C25"/>
    <mergeCell ref="K54:L54"/>
    <mergeCell ref="K55:L55"/>
    <mergeCell ref="K56:L56"/>
    <mergeCell ref="B50:C50"/>
    <mergeCell ref="B51:C51"/>
    <mergeCell ref="B37:C37"/>
    <mergeCell ref="B38:C38"/>
    <mergeCell ref="B39:C39"/>
    <mergeCell ref="K57:L57"/>
    <mergeCell ref="K58:L58"/>
    <mergeCell ref="K49:O49"/>
    <mergeCell ref="K50:L50"/>
    <mergeCell ref="K51:L51"/>
    <mergeCell ref="K52:L52"/>
    <mergeCell ref="K53:L53"/>
    <mergeCell ref="B47:C47"/>
    <mergeCell ref="B48:C48"/>
    <mergeCell ref="B43:C43"/>
    <mergeCell ref="B44:C44"/>
    <mergeCell ref="B45:C45"/>
    <mergeCell ref="B46:C46"/>
    <mergeCell ref="K60:O60"/>
    <mergeCell ref="K61:L61"/>
    <mergeCell ref="K62:L62"/>
    <mergeCell ref="K59:L59"/>
    <mergeCell ref="J63:O63"/>
    <mergeCell ref="K64:L64"/>
    <mergeCell ref="M64:O64"/>
    <mergeCell ref="B49:F49"/>
    <mergeCell ref="B58:C58"/>
    <mergeCell ref="B52:C52"/>
    <mergeCell ref="B53:C53"/>
    <mergeCell ref="B54:C54"/>
    <mergeCell ref="B55:C55"/>
    <mergeCell ref="B56:C56"/>
    <mergeCell ref="B57:C57"/>
    <mergeCell ref="B64:C64"/>
    <mergeCell ref="B59:C59"/>
    <mergeCell ref="B60:C60"/>
    <mergeCell ref="B61:C61"/>
    <mergeCell ref="B62:C62"/>
    <mergeCell ref="B63:C63"/>
    <mergeCell ref="A69:F69"/>
    <mergeCell ref="A65:F65"/>
    <mergeCell ref="B66:C66"/>
    <mergeCell ref="D66:F66"/>
    <mergeCell ref="B67:C67"/>
    <mergeCell ref="D67:F67"/>
  </mergeCells>
  <phoneticPr fontId="3" type="noConversion"/>
  <dataValidations count="3">
    <dataValidation type="list" allowBlank="1" showInputMessage="1" showErrorMessage="1" sqref="J1:J2" xr:uid="{B803354B-74F8-4E8D-B27A-2C34D5E10AC8}">
      <formula1>"Taikomieji (pramoniniai) moksliniai tyrimai, Eksperimentinė plėtra (bandomoji taikomoji veikla)"</formula1>
    </dataValidation>
    <dataValidation type="whole" operator="lessThanOrEqual" allowBlank="1" showInputMessage="1" showErrorMessage="1" error="Įvesta reikšmė neturi viršyti 7,00 proc." sqref="D68:F68" xr:uid="{30AE2539-B3D4-4791-8BF1-D23705EC1E60}">
      <formula1>7</formula1>
    </dataValidation>
    <dataValidation operator="lessThanOrEqual" allowBlank="1" showInputMessage="1" showErrorMessage="1" error="Įvesta reikšmė neturi viršyti 7,00 proc." sqref="D67:F67" xr:uid="{2A02D081-61F0-4BD9-AEB6-4341F7DDED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D41C2F-64AE-4436-9BFE-D34E719ADEE4}">
          <x14:formula1>
            <xm:f>IF($C$2=Duomenys!$A$2,Duomenys!$B$2:$C$2,IF(C2=Duomenys!$A$3,Duomenys!$B$3:$D$3,(IF(C2=Duomenys!$A$4,Duomenys!$B$4:$D$4,Duomenys!$B$5:$C$5))))</xm:f>
          </x14:formula1>
          <xm:sqref>C3</xm:sqref>
        </x14:dataValidation>
        <x14:dataValidation type="list" allowBlank="1" showInputMessage="1" showErrorMessage="1" xr:uid="{FA2F5BF8-84D6-487D-8280-21662587580A}">
          <x14:formula1>
            <xm:f>Duomenys!$A$2:$A$5</xm:f>
          </x14:formula1>
          <xm:sqref>C2:E2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E601-3166-441D-A16D-BE0D372168D0}">
  <dimension ref="A1:G5"/>
  <sheetViews>
    <sheetView workbookViewId="0">
      <selection activeCell="J8" sqref="J8"/>
    </sheetView>
  </sheetViews>
  <sheetFormatPr defaultRowHeight="14.4" x14ac:dyDescent="0.3"/>
  <cols>
    <col min="1" max="1" width="54.33203125" bestFit="1" customWidth="1"/>
  </cols>
  <sheetData>
    <row r="1" spans="1:7" x14ac:dyDescent="0.3">
      <c r="A1" s="1" t="s">
        <v>70</v>
      </c>
    </row>
    <row r="2" spans="1:7" x14ac:dyDescent="0.3">
      <c r="A2" t="s">
        <v>74</v>
      </c>
      <c r="B2" s="2">
        <v>0.4</v>
      </c>
      <c r="C2" s="2">
        <v>0.5</v>
      </c>
      <c r="D2" s="2"/>
      <c r="E2" s="2"/>
      <c r="F2" s="2"/>
    </row>
    <row r="3" spans="1:7" x14ac:dyDescent="0.3">
      <c r="A3" t="s">
        <v>75</v>
      </c>
      <c r="B3" s="2">
        <v>0.5</v>
      </c>
      <c r="C3" s="2">
        <v>0.6</v>
      </c>
      <c r="D3" s="2">
        <v>0.7</v>
      </c>
      <c r="E3" s="2"/>
      <c r="F3" s="2"/>
      <c r="G3" s="2"/>
    </row>
    <row r="4" spans="1:7" x14ac:dyDescent="0.3">
      <c r="A4" t="s">
        <v>73</v>
      </c>
      <c r="B4" s="2">
        <v>0.6</v>
      </c>
      <c r="C4" s="2">
        <v>0.7</v>
      </c>
      <c r="D4" s="2">
        <v>0.75</v>
      </c>
    </row>
    <row r="5" spans="1:7" x14ac:dyDescent="0.3">
      <c r="A5" t="s">
        <v>76</v>
      </c>
      <c r="B5" s="2">
        <v>0.7</v>
      </c>
      <c r="C5" s="2">
        <v>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8" ma:contentTypeDescription="Kurkite naują dokumentą." ma:contentTypeScope="" ma:versionID="01621fb505ce78a7b6befd8374f77159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d2a62ba6652e5a842edae269caf5d05c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Props1.xml><?xml version="1.0" encoding="utf-8"?>
<ds:datastoreItem xmlns:ds="http://schemas.openxmlformats.org/officeDocument/2006/customXml" ds:itemID="{4710F43C-393D-45BF-8F5F-409B98BBBCA7}"/>
</file>

<file path=customXml/itemProps2.xml><?xml version="1.0" encoding="utf-8"?>
<ds:datastoreItem xmlns:ds="http://schemas.openxmlformats.org/officeDocument/2006/customXml" ds:itemID="{DB15A5C8-EBC9-44C9-AB58-A029C8747849}"/>
</file>

<file path=customXml/itemProps3.xml><?xml version="1.0" encoding="utf-8"?>
<ds:datastoreItem xmlns:ds="http://schemas.openxmlformats.org/officeDocument/2006/customXml" ds:itemID="{C588BD12-6CDC-4D05-BD0D-AB60B5C7C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Suvestinė</vt:lpstr>
      <vt:lpstr>Gamybos išlaidos</vt:lpstr>
      <vt:lpstr>Duomenys</vt:lpstr>
      <vt:lpstr>Suvestinė!_Hlk214266971</vt:lpstr>
      <vt:lpstr>Suvestinė!Print_Area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Šeštokiene</dc:creator>
  <cp:lastModifiedBy>Diana Stančiūtė</cp:lastModifiedBy>
  <dcterms:created xsi:type="dcterms:W3CDTF">2023-04-08T12:17:01Z</dcterms:created>
  <dcterms:modified xsi:type="dcterms:W3CDTF">2025-12-12T06:41:28Z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</Properties>
</file>