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cpvalt-my.sharepoint.com/personal/m_streikute_cpva_lt/Documents/Darbalaukis/"/>
    </mc:Choice>
  </mc:AlternateContent>
  <xr:revisionPtr revIDLastSave="4" documentId="13_ncr:1_{B86225DB-1772-42E1-8228-2EEA94CAC9EE}" xr6:coauthVersionLast="47" xr6:coauthVersionMax="47" xr10:uidLastSave="{7EA86652-70E3-4DBF-B3C4-D5C085C195F9}"/>
  <bookViews>
    <workbookView xWindow="-108" yWindow="-108" windowWidth="23256" windowHeight="12456" activeTab="2" xr2:uid="{00000000-000D-0000-FFFF-FFFF00000000}"/>
  </bookViews>
  <sheets>
    <sheet name="ŠMSM" sheetId="25" r:id="rId1"/>
    <sheet name="SM" sheetId="34" r:id="rId2"/>
    <sheet name="AM" sheetId="35" r:id="rId3"/>
    <sheet name="VRM" sheetId="29" r:id="rId4"/>
    <sheet name="SADM" sheetId="32" r:id="rId5"/>
    <sheet name="SAM" sheetId="33"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33" l="1"/>
  <c r="U46" i="33"/>
  <c r="T46" i="33" s="1"/>
  <c r="AE44" i="33"/>
  <c r="U44" i="33"/>
  <c r="AE42" i="33"/>
  <c r="U42" i="33"/>
  <c r="T42" i="33"/>
  <c r="AE40" i="33"/>
  <c r="U40" i="33"/>
  <c r="AE38" i="33"/>
  <c r="U38" i="33"/>
  <c r="T38" i="33" s="1"/>
  <c r="AE34" i="33"/>
  <c r="U34" i="33"/>
  <c r="T34" i="33"/>
  <c r="AE30" i="33"/>
  <c r="U30" i="33"/>
  <c r="T30" i="33"/>
  <c r="AE26" i="33"/>
  <c r="U26" i="33"/>
  <c r="T26" i="33"/>
  <c r="AE22" i="33"/>
  <c r="U22" i="33"/>
  <c r="T22" i="33" s="1"/>
  <c r="U18" i="33"/>
  <c r="AE18" i="33" s="1"/>
  <c r="AE14" i="33"/>
  <c r="U14" i="33"/>
  <c r="U10" i="33"/>
  <c r="AE10" i="33" s="1"/>
  <c r="AE6" i="33"/>
  <c r="U6" i="33"/>
  <c r="T6" i="33" s="1"/>
  <c r="AE46" i="32" l="1"/>
  <c r="U46" i="32"/>
  <c r="T46" i="32" s="1"/>
  <c r="AE44" i="32"/>
  <c r="U44" i="32"/>
  <c r="T44" i="32" s="1"/>
  <c r="AE38" i="32"/>
  <c r="U38" i="32"/>
  <c r="T38" i="32" s="1"/>
  <c r="AE36" i="32"/>
  <c r="U36" i="32"/>
  <c r="T36" i="32"/>
  <c r="AE34" i="32"/>
  <c r="U34" i="32"/>
  <c r="T34" i="32" s="1"/>
  <c r="AE32" i="32"/>
  <c r="U32" i="32"/>
  <c r="AE28" i="32"/>
  <c r="U28" i="32"/>
  <c r="AE26" i="32"/>
  <c r="U26" i="32"/>
  <c r="AE24" i="32"/>
  <c r="U24" i="32"/>
  <c r="T24" i="32"/>
  <c r="AE22" i="32"/>
  <c r="U22" i="32"/>
  <c r="AE20" i="32"/>
  <c r="U20" i="32"/>
  <c r="AE18" i="32"/>
  <c r="U18" i="32"/>
  <c r="AE16" i="32"/>
  <c r="U16" i="32"/>
  <c r="T16" i="32"/>
  <c r="AE14" i="32"/>
  <c r="U14" i="32"/>
  <c r="T14" i="32"/>
  <c r="AE12" i="32"/>
  <c r="U12" i="32"/>
  <c r="T12" i="32"/>
  <c r="AE10" i="32"/>
  <c r="U10" i="32"/>
  <c r="T6" i="32" s="1"/>
  <c r="AE8" i="32"/>
  <c r="U8" i="32"/>
  <c r="AE6" i="32"/>
  <c r="U6" i="32"/>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7" i="25"/>
  <c r="U47" i="25"/>
  <c r="T47" i="25"/>
  <c r="AE43" i="25"/>
  <c r="AE40" i="25"/>
  <c r="U40" i="25"/>
  <c r="T40" i="25"/>
  <c r="AE37" i="25"/>
  <c r="U37" i="25"/>
  <c r="T37" i="25"/>
  <c r="AE33" i="25"/>
  <c r="U33" i="25"/>
  <c r="T33" i="25"/>
  <c r="AE29" i="25"/>
  <c r="AE25" i="25"/>
  <c r="U25" i="25"/>
  <c r="AE22" i="25"/>
  <c r="U22" i="25"/>
  <c r="AE19" i="25"/>
  <c r="AE16" i="25"/>
  <c r="U16" i="25"/>
  <c r="T16" i="25"/>
</calcChain>
</file>

<file path=xl/sharedStrings.xml><?xml version="1.0" encoding="utf-8"?>
<sst xmlns="http://schemas.openxmlformats.org/spreadsheetml/2006/main" count="3198" uniqueCount="661">
  <si>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</si>
  <si>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</si>
  <si>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</si>
  <si>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</si>
  <si>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</si>
  <si>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</si>
  <si>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</si>
  <si>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</si>
  <si>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</si>
  <si>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</si>
  <si>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</si>
  <si>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</si>
  <si>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</si>
  <si>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</si>
  <si>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</si>
  <si>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</si>
  <si>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</si>
  <si>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</si>
  <si>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</si>
  <si>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</si>
  <si>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</si>
  <si>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</si>
  <si>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</si>
  <si>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</si>
  <si>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</si>
  <si>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</si>
  <si>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</si>
  <si>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</si>
  <si>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</si>
  <si>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</si>
  <si>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</si>
  <si>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</si>
  <si>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</si>
  <si>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</si>
  <si>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</si>
  <si>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</si>
  <si>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</si>
  <si>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</si>
  <si>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</si>
  <si>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</si>
  <si>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</si>
  <si>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</si>
  <si>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</si>
  <si>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</si>
  <si>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</si>
  <si>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</si>
  <si>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</si>
  <si>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</si>
  <si>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</si>
  <si>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</si>
  <si>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</si>
  <si>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</si>
  <si>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</si>
  <si>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</si>
  <si>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</si>
  <si>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</si>
  <si>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</si>
  <si>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</si>
  <si>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</si>
  <si>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</si>
  <si>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</si>
  <si>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</si>
  <si>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</si>
  <si>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</si>
  <si>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</si>
  <si>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</si>
  <si>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</si>
  <si>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</si>
  <si>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</si>
  <si>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</si>
  <si>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</si>
  <si>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</si>
  <si>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</si>
  <si>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</si>
  <si>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</si>
  <si>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</si>
  <si>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</si>
  <si>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</si>
  <si>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</si>
  <si>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</si>
  <si>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</si>
  <si>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</si>
  <si>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</si>
  <si>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</si>
  <si>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</si>
  <si>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</si>
  <si>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</si>
  <si>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</si>
  <si>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</si>
  <si>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</si>
  <si>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</si>
  <si>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</si>
  <si>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</si>
  <si>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</si>
  <si>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</si>
  <si>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</si>
  <si>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</si>
  <si>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</si>
  <si>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</si>
  <si>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</si>
  <si>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</si>
  <si>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</si>
  <si>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</si>
  <si>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</si>
  <si>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</si>
  <si>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</si>
  <si>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</si>
  <si>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</si>
  <si>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</si>
  <si>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</si>
  <si>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</si>
  <si>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</si>
  <si>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</si>
  <si>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</si>
  <si>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</si>
  <si>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</si>
  <si>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</si>
  <si>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</si>
  <si>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</si>
  <si>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</si>
  <si>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</si>
  <si>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</si>
  <si>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</si>
  <si>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</si>
  <si>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</si>
  <si>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</si>
  <si>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</si>
  <si>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</si>
  <si>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</si>
  <si>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</si>
  <si>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</si>
  <si>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</si>
  <si>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</si>
  <si>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</si>
  <si>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</si>
  <si>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</si>
  <si>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</si>
  <si>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</si>
  <si>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</si>
  <si>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</si>
  <si>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</si>
  <si>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</si>
  <si>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</si>
  <si>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</si>
  <si>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</si>
  <si>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</si>
  <si>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</si>
  <si>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</si>
  <si>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</si>
  <si>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</si>
  <si>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</si>
  <si>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</si>
  <si>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</si>
  <si>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</si>
  <si>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</si>
  <si>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</si>
  <si>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</si>
  <si>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</si>
  <si>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</si>
  <si>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</si>
  <si>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</si>
  <si>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</si>
  <si>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</si>
  <si>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</si>
  <si>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</si>
  <si>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</si>
  <si>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</si>
  <si>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</si>
  <si>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</si>
  <si>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</si>
  <si>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</si>
  <si>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</si>
  <si>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</si>
  <si>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</si>
  <si>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</si>
  <si>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</si>
  <si>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</si>
  <si>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</si>
  <si>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</si>
  <si>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</si>
  <si>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</si>
  <si>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</si>
  <si>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</si>
  <si>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</si>
  <si>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</si>
  <si>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</si>
  <si>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</si>
  <si>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</si>
  <si>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</si>
  <si>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</si>
  <si>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</si>
  <si>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</si>
  <si>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</si>
  <si>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</si>
  <si>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</si>
  <si>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</si>
  <si>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</si>
  <si>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</si>
  <si>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</si>
  <si>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</si>
  <si>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</si>
  <si>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</si>
  <si>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</si>
  <si>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</si>
  <si>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</si>
  <si>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</si>
  <si>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</si>
  <si>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</si>
  <si>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</si>
  <si>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</si>
  <si>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</si>
  <si>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</si>
  <si>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</si>
  <si>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</si>
  <si>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</si>
  <si>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</si>
  <si>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</si>
  <si>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</si>
  <si>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</si>
  <si>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</si>
  <si>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</si>
  <si>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</si>
  <si>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</si>
  <si>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</si>
  <si>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</si>
  <si>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</si>
  <si>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</si>
  <si>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</si>
  <si>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</si>
  <si>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</si>
  <si>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</si>
  <si>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</si>
  <si>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</si>
  <si>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</si>
  <si>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</si>
  <si>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</si>
  <si>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</si>
  <si>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</si>
  <si>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</si>
  <si>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</si>
  <si>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</si>
  <si>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</si>
  <si>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</si>
  <si>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</si>
  <si>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</si>
  <si>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</si>
  <si>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</si>
  <si>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</si>
  <si>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</si>
  <si>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</si>
  <si>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</si>
  <si>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</si>
  <si>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</si>
  <si>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</si>
  <si>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</si>
  <si>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</si>
  <si>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</si>
  <si>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</si>
  <si>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</si>
  <si>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</si>
  <si>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</si>
  <si>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</si>
  <si>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</si>
  <si>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</si>
  <si>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</si>
  <si>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</si>
  <si>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</si>
  <si>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</si>
  <si>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</si>
  <si>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</si>
  <si>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</si>
  <si>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</si>
  <si>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</si>
  <si>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</si>
  <si>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</si>
  <si>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</si>
  <si>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</si>
  <si>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</si>
  <si>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</si>
  <si>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</si>
  <si>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</si>
  <si>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</si>
  <si>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</si>
  <si>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</si>
  <si>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</si>
  <si>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</si>
  <si>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</si>
  <si>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</si>
  <si>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</si>
  <si>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</si>
  <si>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</si>
  <si>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</si>
  <si>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</si>
  <si>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</si>
  <si>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</si>
  <si>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</si>
  <si>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</si>
  <si>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</si>
  <si>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</si>
  <si>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</si>
  <si>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</si>
  <si>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</si>
  <si>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</si>
  <si>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</si>
  <si>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</si>
  <si>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</si>
  <si>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</si>
  <si>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</si>
  <si>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</si>
  <si>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</si>
  <si>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</si>
  <si>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</si>
  <si>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</si>
  <si>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</si>
  <si>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</si>
  <si>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</si>
  <si>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</si>
  <si>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</si>
  <si>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</si>
  <si>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</si>
  <si>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</si>
  <si>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</si>
  <si>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</si>
  <si>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</si>
  <si>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</si>
  <si>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</si>
  <si>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</si>
  <si>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</si>
  <si>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</si>
  <si>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</si>
  <si>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</si>
  <si>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</si>
  <si>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</si>
  <si>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</si>
  <si>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</si>
  <si>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</si>
  <si>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</si>
  <si>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</si>
  <si>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</si>
  <si>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</si>
  <si>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</si>
  <si>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</si>
  <si>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</si>
  <si>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</si>
  <si>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</si>
  <si>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</si>
  <si>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</si>
  <si>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Telšių rajono  savivaldybės administracija</t>
  </si>
  <si>
    <t>28-527-P</t>
  </si>
  <si>
    <t>1.3 Stacionarinės slaugos paslaugų asmenims, sergantiems Alzheimerio liga ir senatvine demencija infrastruktūros modernizavimas Plungės rajono savivaldybėje</t>
  </si>
  <si>
    <t xml:space="preserve">12
(2028)
</t>
  </si>
  <si>
    <t>VšĮ Plungės ligoninė</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</si>
  <si>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</si>
  <si>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</si>
  <si>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</si>
  <si>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</si>
  <si>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</si>
  <si>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</si>
  <si>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</si>
  <si>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</si>
  <si>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</si>
  <si>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</si>
  <si>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</si>
  <si>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</si>
  <si>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</si>
  <si>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</si>
  <si>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</si>
  <si>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</si>
  <si>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</si>
  <si>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</si>
  <si>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</si>
  <si>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</si>
  <si>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</si>
  <si>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</si>
  <si>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</si>
  <si>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</si>
  <si>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</si>
  <si>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</si>
  <si>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</si>
  <si>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</si>
  <si>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</si>
  <si>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</si>
  <si>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</si>
  <si>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</si>
  <si>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</si>
  <si>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</si>
  <si>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</si>
  <si>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</si>
  <si>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</si>
  <si>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</si>
  <si>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</si>
  <si>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</si>
  <si>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</si>
  <si>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</si>
  <si>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</si>
  <si>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</si>
  <si>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</si>
  <si>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</si>
  <si>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</si>
  <si>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</si>
  <si>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</si>
  <si>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</si>
  <si>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</si>
  <si>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</si>
  <si>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</si>
  <si>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</si>
  <si>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</si>
  <si>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</si>
  <si>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</si>
  <si>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</si>
  <si>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</si>
  <si>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</si>
  <si>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</si>
  <si>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</si>
  <si>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</si>
  <si>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</si>
  <si>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</si>
  <si>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</si>
  <si>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</si>
  <si>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</si>
  <si>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</si>
  <si>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</si>
  <si>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</si>
  <si>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</si>
  <si>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</si>
  <si>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</si>
  <si>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</si>
  <si>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</si>
  <si>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</si>
  <si>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</si>
  <si>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</si>
  <si>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</si>
  <si>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</si>
  <si>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</si>
  <si>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</si>
  <si>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</si>
  <si>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</si>
  <si>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</si>
  <si>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</si>
  <si>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</si>
  <si>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</si>
  <si>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</si>
  <si>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</si>
  <si>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</si>
  <si>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</si>
  <si>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</si>
  <si>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</si>
  <si>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</si>
  <si>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</si>
  <si>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</si>
  <si>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</si>
  <si>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</si>
  <si>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</si>
  <si>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</si>
  <si>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</si>
  <si>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</si>
  <si>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</si>
  <si>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</si>
  <si>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</si>
  <si>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</si>
  <si>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</si>
  <si>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</si>
  <si>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</si>
  <si>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</si>
  <si>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</si>
  <si>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</si>
  <si>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</si>
  <si>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</si>
  <si>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</si>
  <si>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</si>
  <si>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</si>
  <si>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</si>
  <si>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</si>
  <si>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</si>
  <si>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</si>
  <si>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</si>
  <si>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</si>
  <si>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</si>
  <si>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</si>
  <si>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</si>
  <si>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</si>
  <si>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</si>
  <si>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</si>
  <si>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</si>
  <si>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</si>
  <si>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</si>
  <si>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</si>
  <si>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</si>
  <si>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</si>
  <si>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</si>
  <si>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</si>
  <si>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</si>
  <si>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</si>
  <si>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</si>
  <si>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</si>
  <si>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</si>
  <si>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</si>
  <si>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</si>
  <si>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</si>
  <si>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</si>
  <si>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</si>
  <si>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</si>
  <si>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</si>
  <si>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</si>
  <si>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</si>
  <si>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</si>
  <si>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</si>
  <si>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</si>
  <si>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</si>
  <si>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</si>
  <si>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</si>
  <si>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</si>
  <si>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</si>
  <si>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</si>
  <si>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</si>
  <si>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</si>
  <si>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</si>
  <si>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</si>
  <si>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</si>
  <si>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</si>
  <si>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</si>
  <si>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</si>
  <si>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</si>
  <si>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</si>
  <si>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</si>
  <si>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</si>
  <si>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</si>
  <si>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</si>
  <si>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</si>
  <si>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</si>
  <si>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</si>
  <si>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</si>
  <si>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</si>
  <si>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</si>
  <si>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</si>
  <si>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</si>
  <si>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</si>
  <si>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</si>
  <si>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</si>
  <si>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</si>
  <si>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</si>
  <si>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</si>
  <si>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</si>
  <si>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</si>
  <si>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</si>
  <si>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</si>
  <si>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</si>
  <si>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</si>
  <si>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</si>
  <si>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</si>
  <si>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</si>
  <si>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</si>
  <si>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</si>
  <si>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</si>
  <si>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</si>
  <si>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</si>
  <si>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</si>
  <si>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</si>
  <si>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</si>
  <si>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</si>
  <si>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</si>
  <si>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</si>
  <si>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</si>
  <si>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</si>
  <si>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</si>
  <si>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</si>
  <si>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</si>
  <si>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</si>
  <si>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</si>
  <si>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</si>
  <si>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</si>
  <si>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</si>
  <si>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</si>
  <si>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</si>
  <si>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</si>
  <si>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</si>
  <si>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</si>
  <si>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</si>
  <si>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</si>
  <si>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</si>
  <si>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</si>
  <si>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</si>
  <si>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</si>
  <si>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</si>
  <si>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</si>
  <si>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</si>
  <si>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</si>
  <si>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</si>
  <si>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</si>
  <si>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</si>
  <si>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</si>
  <si>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</si>
  <si>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</si>
  <si>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</si>
  <si>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</si>
  <si>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</si>
  <si>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</si>
  <si>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</si>
  <si>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</si>
  <si>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</si>
  <si>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</si>
  <si>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</si>
  <si>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</si>
  <si>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</si>
  <si>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</si>
  <si>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</si>
  <si>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</si>
  <si>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</si>
  <si>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</si>
  <si>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</si>
  <si>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</si>
  <si>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</si>
  <si>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</si>
  <si>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</si>
  <si>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</si>
  <si>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</si>
  <si>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</si>
  <si>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</si>
  <si>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</si>
  <si>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</si>
  <si>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</si>
  <si>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</si>
  <si>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</si>
  <si>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</si>
  <si>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</si>
  <si>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</si>
  <si>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</si>
  <si>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</si>
  <si>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</si>
  <si>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</si>
  <si>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</si>
  <si>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</si>
  <si>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</si>
  <si>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</si>
  <si>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2025-01-13</t>
  </si>
  <si>
    <t>Dienos centro vaikams su intelekto ir psichikos negalia ir jų šeimoms sukūrimas Telšių rajono savivaldybėje***</t>
  </si>
  <si>
    <r>
      <t>***Pastaba.</t>
    </r>
    <r>
      <rPr>
        <sz val="10"/>
        <rFont val="Times New Roman"/>
        <family val="1"/>
      </rPr>
      <t xml:space="preserve"> 2026-05-25 sprendimu Nr. K/S-8 patvirtinus RPPL keitimą projekto atsisakyta, todėl ir kvietimas Nr. 28-410-P nebus skelbiamas</t>
    </r>
  </si>
  <si>
    <t xml:space="preserve">60
(2028)
</t>
  </si>
  <si>
    <t xml:space="preserve">52
(2028)
</t>
  </si>
  <si>
    <t>2025-02-28</t>
  </si>
  <si>
    <t>28-207-P</t>
  </si>
  <si>
    <t>Geriamojo vandens tiekimo infrastruktūros apsaugos, viešųjų vandens tiekėjų ir nuotekų tvarkytojų valdymo centrų atsparumo didinimas Mažeikių rajono savivaldybėje</t>
  </si>
  <si>
    <t>02-001-06-07-03-(RE)-28-(LT028-01-01-04)</t>
  </si>
  <si>
    <t>Didinti geriamojo vandens tiekimo infrastruktūros saugumą</t>
  </si>
  <si>
    <t>12.1 Skatinti saugią prieigą prie vandens, tvarios vandentvarkos, įskaitant integruotą vandentvarką, ir vandens išteklių atsparumą</t>
  </si>
  <si>
    <t>Įdiegtos vandenviečių, viešųjų geriamojo vandens tiekėjų, nuotekų tvarkytojų valdymo centrų apsaugos priemonės</t>
  </si>
  <si>
    <t xml:space="preserve">P.S.2.1045 </t>
  </si>
  <si>
    <t>UAB „Mažeikių vandenys“</t>
  </si>
  <si>
    <t xml:space="preserve">
2026-11                              </t>
  </si>
  <si>
    <t xml:space="preserve">
2027-01                 </t>
  </si>
  <si>
    <t>Viešieji vandens tiekėjai ir nuotekų tvarkytojai, kurie investuoja į saugaus vandens tiekimo užtikrinimo priemones, siekdami padidinti įmonių veiklos atsparumą</t>
  </si>
  <si>
    <t xml:space="preserve">R.S.2.3055 </t>
  </si>
  <si>
    <t>28-208-P</t>
  </si>
  <si>
    <t>Geriamojo vandens tiekimo infrastruktūros fizinės apsaugos stiprinimas Plungės rajono savivaldybėje</t>
  </si>
  <si>
    <t>02-001-06-07-03-(RE)-28-(LT028-01-01-04))</t>
  </si>
  <si>
    <t xml:space="preserve">
2026-11                            </t>
  </si>
  <si>
    <t xml:space="preserve">
2027-01              </t>
  </si>
  <si>
    <t>28-209-P</t>
  </si>
  <si>
    <t>Geriamojo vandens tiekimo infrastruktūros saugumo didinimas Rietavo savivaldybėje</t>
  </si>
  <si>
    <t>28-210-P</t>
  </si>
  <si>
    <t>Vandentvarkos infrastruktūros ir valdymo centrų fizinės apsaugos bei atsparumo grėsmėms stiprinimas Telšių rajono savivaldybėje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</si>
</sst>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5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10"/>
      <name val="Times New Roman"/>
      <family val="1"/>
    </font>
    <font>
      <i/>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0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5"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7" fillId="0" borderId="1"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3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17" fillId="0" borderId="1" xfId="0" applyFont="1" applyBorder="1" applyAlignment="1">
      <alignment horizontal="center"/>
    </xf>
    <xf numFmtId="164" fontId="42" fillId="0" borderId="1" xfId="0" applyNumberFormat="1" applyFont="1" applyBorder="1" applyAlignment="1">
      <alignment horizontal="center" vertical="center"/>
    </xf>
    <xf numFmtId="0" fontId="42" fillId="2" borderId="1" xfId="0" applyFont="1" applyFill="1" applyBorder="1" applyAlignment="1">
      <alignment horizontal="center" vertical="center"/>
    </xf>
    <xf numFmtId="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164" fontId="42" fillId="2" borderId="1" xfId="0" applyNumberFormat="1" applyFont="1" applyFill="1" applyBorder="1" applyAlignment="1">
      <alignment horizontal="center" vertical="center"/>
    </xf>
    <xf numFmtId="0" fontId="42"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46"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35"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15" fillId="3" borderId="1" xfId="0" applyFont="1" applyFill="1" applyBorder="1" applyAlignment="1">
      <alignment horizont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12"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14" fontId="48" fillId="0" borderId="13" xfId="0" applyNumberFormat="1" applyFont="1" applyBorder="1" applyAlignment="1">
      <alignment horizontal="center" vertical="center" wrapText="1"/>
    </xf>
    <xf numFmtId="0" fontId="48" fillId="0" borderId="15" xfId="0" applyFont="1" applyBorder="1" applyAlignment="1">
      <alignment horizontal="center" vertical="center" wrapText="1"/>
    </xf>
    <xf numFmtId="0" fontId="48" fillId="0" borderId="26"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3" fillId="0" borderId="12" xfId="0" applyFont="1" applyBorder="1" applyAlignment="1">
      <alignment horizontal="center" vertical="center" wrapText="1"/>
    </xf>
    <xf numFmtId="0" fontId="44" fillId="0" borderId="15" xfId="0" applyFont="1" applyBorder="1" applyAlignment="1">
      <alignment horizontal="center" vertical="top" wrapText="1"/>
    </xf>
    <xf numFmtId="0" fontId="44"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64" fontId="43" fillId="0" borderId="12"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0" fontId="48" fillId="0" borderId="0" xfId="0" applyFont="1" applyAlignment="1">
      <alignment horizontal="left"/>
    </xf>
    <xf numFmtId="0" fontId="8" fillId="0" borderId="0" xfId="0" applyFont="1" applyAlignment="1">
      <alignment horizontal="left"/>
    </xf>
    <xf numFmtId="4" fontId="43" fillId="0" borderId="12" xfId="0" applyNumberFormat="1" applyFont="1" applyBorder="1" applyAlignment="1">
      <alignment horizontal="center" vertical="center" wrapText="1"/>
    </xf>
    <xf numFmtId="0" fontId="44" fillId="0" borderId="12" xfId="0" applyFont="1" applyBorder="1" applyAlignment="1">
      <alignment horizontal="center" vertical="top" wrapText="1"/>
    </xf>
    <xf numFmtId="16" fontId="0" fillId="0" borderId="2" xfId="0" quotePrefix="1" applyNumberFormat="1" applyBorder="1" applyAlignment="1">
      <alignment horizontal="center" vertical="center" wrapText="1"/>
    </xf>
    <xf numFmtId="16" fontId="0" fillId="0" borderId="10"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 xfId="0" quotePrefix="1" applyBorder="1" applyAlignment="1">
      <alignment horizontal="center" vertical="center" wrapText="1"/>
    </xf>
    <xf numFmtId="0" fontId="0" fillId="0" borderId="10" xfId="0" quotePrefix="1" applyBorder="1" applyAlignment="1">
      <alignment horizontal="center" vertical="center" wrapText="1"/>
    </xf>
    <xf numFmtId="0" fontId="0" fillId="0" borderId="3" xfId="0" quotePrefix="1" applyBorder="1" applyAlignment="1">
      <alignment horizontal="center" vertical="center" wrapText="1"/>
    </xf>
    <xf numFmtId="0" fontId="0" fillId="0" borderId="1" xfId="0"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4" fontId="0" fillId="0" borderId="1" xfId="0" applyNumberFormat="1" applyBorder="1" applyAlignment="1">
      <alignment horizontal="center" vertical="center" wrapText="1"/>
    </xf>
    <xf numFmtId="0" fontId="36" fillId="0" borderId="1" xfId="0" applyFont="1" applyBorder="1" applyAlignment="1">
      <alignment horizontal="center" vertical="center" wrapText="1"/>
    </xf>
    <xf numFmtId="4" fontId="36" fillId="0" borderId="1"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3" xfId="0" applyNumberFormat="1" applyBorder="1" applyAlignment="1">
      <alignment horizontal="center" vertical="center" wrapText="1"/>
    </xf>
    <xf numFmtId="4" fontId="17" fillId="0" borderId="2"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25"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16"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68" fontId="39" fillId="0" borderId="32" xfId="0" applyNumberFormat="1" applyFont="1" applyBorder="1" applyAlignment="1">
      <alignment horizontal="center" vertical="center"/>
    </xf>
    <xf numFmtId="168" fontId="39" fillId="0" borderId="34" xfId="0" applyNumberFormat="1" applyFont="1" applyBorder="1" applyAlignment="1">
      <alignment horizontal="center" vertical="center"/>
    </xf>
    <xf numFmtId="168" fontId="39" fillId="0" borderId="36"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24" fillId="2" borderId="1" xfId="0" applyFont="1" applyFill="1" applyBorder="1" applyAlignment="1">
      <alignment horizontal="center" vertical="top" wrapText="1"/>
    </xf>
    <xf numFmtId="0" fontId="20"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0" borderId="2" xfId="0" applyNumberFormat="1" applyFont="1" applyBorder="1" applyAlignment="1">
      <alignment horizontal="center" vertical="top" wrapText="1"/>
    </xf>
    <xf numFmtId="14" fontId="49" fillId="2" borderId="2" xfId="0" applyNumberFormat="1" applyFont="1" applyFill="1" applyBorder="1" applyAlignment="1">
      <alignment horizontal="center" vertical="top"/>
    </xf>
    <xf numFmtId="0" fontId="9" fillId="2" borderId="3" xfId="0" applyFont="1" applyFill="1" applyBorder="1" applyAlignment="1">
      <alignment horizontal="center" vertical="top" wrapText="1"/>
    </xf>
    <xf numFmtId="0" fontId="1" fillId="2" borderId="3" xfId="0" applyFont="1" applyFill="1" applyBorder="1" applyAlignment="1">
      <alignment horizontal="center" vertical="top" wrapText="1"/>
    </xf>
    <xf numFmtId="0" fontId="20" fillId="2" borderId="3" xfId="0"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49" fillId="2" borderId="3"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4.4" x14ac:dyDescent="0.3"/>
  <cols>
    <col min="1" max="1" width="4.109375" customWidth="1"/>
    <col min="2" max="2" width="9.44140625" customWidth="1"/>
    <col min="3" max="3" width="14.109375" customWidth="1"/>
    <col min="4" max="4" width="11" customWidth="1"/>
    <col min="5" max="5" width="12.109375" customWidth="1"/>
    <col min="6" max="6" width="23.5546875" customWidth="1"/>
    <col min="7" max="7" width="25.109375" customWidth="1"/>
    <col min="8" max="8" width="9" customWidth="1"/>
    <col min="10" max="10" width="28.109375" customWidth="1"/>
    <col min="11" max="11" width="11.109375" customWidth="1"/>
    <col min="12" max="12" width="12.109375" customWidth="1"/>
    <col min="13" max="14" width="10.88671875" customWidth="1"/>
    <col min="15" max="19" width="16.109375" customWidth="1"/>
    <col min="20" max="20" width="12.88671875" customWidth="1"/>
    <col min="21" max="21" width="13.109375" customWidth="1"/>
    <col min="22" max="22" width="11.44140625" customWidth="1"/>
    <col min="23" max="26" width="11.109375" customWidth="1"/>
    <col min="28" max="28" width="11" customWidth="1"/>
    <col min="30" max="30" width="12.44140625" customWidth="1"/>
    <col min="31" max="33" width="12.109375" customWidth="1"/>
    <col min="36" max="36" width="16.33203125" customWidth="1"/>
    <col min="37" max="37" width="30.44140625" customWidth="1"/>
    <col min="257" max="257" width="4.109375" customWidth="1"/>
    <col min="258" max="258" width="9.44140625" customWidth="1"/>
    <col min="259" max="259" width="14.109375" customWidth="1"/>
    <col min="260" max="260" width="11" customWidth="1"/>
    <col min="261" max="261" width="12.109375" customWidth="1"/>
    <col min="262" max="262" width="23.5546875" customWidth="1"/>
    <col min="263" max="263" width="25.109375" customWidth="1"/>
    <col min="264" max="264" width="9" customWidth="1"/>
    <col min="266" max="266" width="28.109375" customWidth="1"/>
    <col min="267" max="267" width="11.109375" customWidth="1"/>
    <col min="268" max="268" width="12.109375" customWidth="1"/>
    <col min="269" max="270" width="10.88671875" customWidth="1"/>
    <col min="271" max="275" width="16.109375" customWidth="1"/>
    <col min="276" max="276" width="12.88671875" customWidth="1"/>
    <col min="277" max="277" width="13.109375" customWidth="1"/>
    <col min="278" max="278" width="11.44140625" customWidth="1"/>
    <col min="279" max="282" width="11.109375" customWidth="1"/>
    <col min="284" max="284" width="11" customWidth="1"/>
    <col min="286" max="286" width="12.44140625" customWidth="1"/>
    <col min="287" max="289" width="12.109375" customWidth="1"/>
    <col min="513" max="513" width="4.109375" customWidth="1"/>
    <col min="514" max="514" width="9.44140625" customWidth="1"/>
    <col min="515" max="515" width="14.109375" customWidth="1"/>
    <col min="516" max="516" width="11" customWidth="1"/>
    <col min="517" max="517" width="12.109375" customWidth="1"/>
    <col min="518" max="518" width="23.5546875" customWidth="1"/>
    <col min="519" max="519" width="25.109375" customWidth="1"/>
    <col min="520" max="520" width="9" customWidth="1"/>
    <col min="522" max="522" width="28.109375" customWidth="1"/>
    <col min="523" max="523" width="11.109375" customWidth="1"/>
    <col min="524" max="524" width="12.109375" customWidth="1"/>
    <col min="525" max="526" width="10.88671875" customWidth="1"/>
    <col min="527" max="531" width="16.109375" customWidth="1"/>
    <col min="532" max="532" width="12.88671875" customWidth="1"/>
    <col min="533" max="533" width="13.109375" customWidth="1"/>
    <col min="534" max="534" width="11.44140625" customWidth="1"/>
    <col min="535" max="538" width="11.109375" customWidth="1"/>
    <col min="540" max="540" width="11" customWidth="1"/>
    <col min="542" max="542" width="12.44140625" customWidth="1"/>
    <col min="543" max="545" width="12.109375" customWidth="1"/>
    <col min="769" max="769" width="4.109375" customWidth="1"/>
    <col min="770" max="770" width="9.44140625" customWidth="1"/>
    <col min="771" max="771" width="14.109375" customWidth="1"/>
    <col min="772" max="772" width="11" customWidth="1"/>
    <col min="773" max="773" width="12.109375" customWidth="1"/>
    <col min="774" max="774" width="23.5546875" customWidth="1"/>
    <col min="775" max="775" width="25.109375" customWidth="1"/>
    <col min="776" max="776" width="9" customWidth="1"/>
    <col min="778" max="778" width="28.109375" customWidth="1"/>
    <col min="779" max="779" width="11.109375" customWidth="1"/>
    <col min="780" max="780" width="12.109375" customWidth="1"/>
    <col min="781" max="782" width="10.88671875" customWidth="1"/>
    <col min="783" max="787" width="16.109375" customWidth="1"/>
    <col min="788" max="788" width="12.88671875" customWidth="1"/>
    <col min="789" max="789" width="13.109375" customWidth="1"/>
    <col min="790" max="790" width="11.44140625" customWidth="1"/>
    <col min="791" max="794" width="11.109375" customWidth="1"/>
    <col min="796" max="796" width="11" customWidth="1"/>
    <col min="798" max="798" width="12.44140625" customWidth="1"/>
    <col min="799" max="801" width="12.109375" customWidth="1"/>
    <col min="1025" max="1025" width="4.109375" customWidth="1"/>
    <col min="1026" max="1026" width="9.44140625" customWidth="1"/>
    <col min="1027" max="1027" width="14.109375" customWidth="1"/>
    <col min="1028" max="1028" width="11" customWidth="1"/>
    <col min="1029" max="1029" width="12.109375" customWidth="1"/>
    <col min="1030" max="1030" width="23.5546875" customWidth="1"/>
    <col min="1031" max="1031" width="25.109375" customWidth="1"/>
    <col min="1032" max="1032" width="9" customWidth="1"/>
    <col min="1034" max="1034" width="28.109375" customWidth="1"/>
    <col min="1035" max="1035" width="11.109375" customWidth="1"/>
    <col min="1036" max="1036" width="12.109375" customWidth="1"/>
    <col min="1037" max="1038" width="10.88671875" customWidth="1"/>
    <col min="1039" max="1043" width="16.109375" customWidth="1"/>
    <col min="1044" max="1044" width="12.88671875" customWidth="1"/>
    <col min="1045" max="1045" width="13.109375" customWidth="1"/>
    <col min="1046" max="1046" width="11.44140625" customWidth="1"/>
    <col min="1047" max="1050" width="11.109375" customWidth="1"/>
    <col min="1052" max="1052" width="11" customWidth="1"/>
    <col min="1054" max="1054" width="12.44140625" customWidth="1"/>
    <col min="1055" max="1057" width="12.109375" customWidth="1"/>
    <col min="1281" max="1281" width="4.109375" customWidth="1"/>
    <col min="1282" max="1282" width="9.44140625" customWidth="1"/>
    <col min="1283" max="1283" width="14.109375" customWidth="1"/>
    <col min="1284" max="1284" width="11" customWidth="1"/>
    <col min="1285" max="1285" width="12.109375" customWidth="1"/>
    <col min="1286" max="1286" width="23.5546875" customWidth="1"/>
    <col min="1287" max="1287" width="25.109375" customWidth="1"/>
    <col min="1288" max="1288" width="9" customWidth="1"/>
    <col min="1290" max="1290" width="28.109375" customWidth="1"/>
    <col min="1291" max="1291" width="11.109375" customWidth="1"/>
    <col min="1292" max="1292" width="12.109375" customWidth="1"/>
    <col min="1293" max="1294" width="10.88671875" customWidth="1"/>
    <col min="1295" max="1299" width="16.109375" customWidth="1"/>
    <col min="1300" max="1300" width="12.88671875" customWidth="1"/>
    <col min="1301" max="1301" width="13.109375" customWidth="1"/>
    <col min="1302" max="1302" width="11.44140625" customWidth="1"/>
    <col min="1303" max="1306" width="11.109375" customWidth="1"/>
    <col min="1308" max="1308" width="11" customWidth="1"/>
    <col min="1310" max="1310" width="12.44140625" customWidth="1"/>
    <col min="1311" max="1313" width="12.109375" customWidth="1"/>
    <col min="1537" max="1537" width="4.109375" customWidth="1"/>
    <col min="1538" max="1538" width="9.44140625" customWidth="1"/>
    <col min="1539" max="1539" width="14.109375" customWidth="1"/>
    <col min="1540" max="1540" width="11" customWidth="1"/>
    <col min="1541" max="1541" width="12.109375" customWidth="1"/>
    <col min="1542" max="1542" width="23.5546875" customWidth="1"/>
    <col min="1543" max="1543" width="25.109375" customWidth="1"/>
    <col min="1544" max="1544" width="9" customWidth="1"/>
    <col min="1546" max="1546" width="28.109375" customWidth="1"/>
    <col min="1547" max="1547" width="11.109375" customWidth="1"/>
    <col min="1548" max="1548" width="12.109375" customWidth="1"/>
    <col min="1549" max="1550" width="10.88671875" customWidth="1"/>
    <col min="1551" max="1555" width="16.109375" customWidth="1"/>
    <col min="1556" max="1556" width="12.88671875" customWidth="1"/>
    <col min="1557" max="1557" width="13.109375" customWidth="1"/>
    <col min="1558" max="1558" width="11.44140625" customWidth="1"/>
    <col min="1559" max="1562" width="11.109375" customWidth="1"/>
    <col min="1564" max="1564" width="11" customWidth="1"/>
    <col min="1566" max="1566" width="12.44140625" customWidth="1"/>
    <col min="1567" max="1569" width="12.109375" customWidth="1"/>
    <col min="1793" max="1793" width="4.109375" customWidth="1"/>
    <col min="1794" max="1794" width="9.44140625" customWidth="1"/>
    <col min="1795" max="1795" width="14.109375" customWidth="1"/>
    <col min="1796" max="1796" width="11" customWidth="1"/>
    <col min="1797" max="1797" width="12.109375" customWidth="1"/>
    <col min="1798" max="1798" width="23.5546875" customWidth="1"/>
    <col min="1799" max="1799" width="25.109375" customWidth="1"/>
    <col min="1800" max="1800" width="9" customWidth="1"/>
    <col min="1802" max="1802" width="28.109375" customWidth="1"/>
    <col min="1803" max="1803" width="11.109375" customWidth="1"/>
    <col min="1804" max="1804" width="12.109375" customWidth="1"/>
    <col min="1805" max="1806" width="10.88671875" customWidth="1"/>
    <col min="1807" max="1811" width="16.109375" customWidth="1"/>
    <col min="1812" max="1812" width="12.88671875" customWidth="1"/>
    <col min="1813" max="1813" width="13.109375" customWidth="1"/>
    <col min="1814" max="1814" width="11.44140625" customWidth="1"/>
    <col min="1815" max="1818" width="11.109375" customWidth="1"/>
    <col min="1820" max="1820" width="11" customWidth="1"/>
    <col min="1822" max="1822" width="12.44140625" customWidth="1"/>
    <col min="1823" max="1825" width="12.109375" customWidth="1"/>
    <col min="2049" max="2049" width="4.109375" customWidth="1"/>
    <col min="2050" max="2050" width="9.44140625" customWidth="1"/>
    <col min="2051" max="2051" width="14.109375" customWidth="1"/>
    <col min="2052" max="2052" width="11" customWidth="1"/>
    <col min="2053" max="2053" width="12.109375" customWidth="1"/>
    <col min="2054" max="2054" width="23.5546875" customWidth="1"/>
    <col min="2055" max="2055" width="25.109375" customWidth="1"/>
    <col min="2056" max="2056" width="9" customWidth="1"/>
    <col min="2058" max="2058" width="28.109375" customWidth="1"/>
    <col min="2059" max="2059" width="11.109375" customWidth="1"/>
    <col min="2060" max="2060" width="12.109375" customWidth="1"/>
    <col min="2061" max="2062" width="10.88671875" customWidth="1"/>
    <col min="2063" max="2067" width="16.109375" customWidth="1"/>
    <col min="2068" max="2068" width="12.88671875" customWidth="1"/>
    <col min="2069" max="2069" width="13.109375" customWidth="1"/>
    <col min="2070" max="2070" width="11.44140625" customWidth="1"/>
    <col min="2071" max="2074" width="11.109375" customWidth="1"/>
    <col min="2076" max="2076" width="11" customWidth="1"/>
    <col min="2078" max="2078" width="12.44140625" customWidth="1"/>
    <col min="2079" max="2081" width="12.109375" customWidth="1"/>
    <col min="2305" max="2305" width="4.109375" customWidth="1"/>
    <col min="2306" max="2306" width="9.44140625" customWidth="1"/>
    <col min="2307" max="2307" width="14.109375" customWidth="1"/>
    <col min="2308" max="2308" width="11" customWidth="1"/>
    <col min="2309" max="2309" width="12.109375" customWidth="1"/>
    <col min="2310" max="2310" width="23.5546875" customWidth="1"/>
    <col min="2311" max="2311" width="25.109375" customWidth="1"/>
    <col min="2312" max="2312" width="9" customWidth="1"/>
    <col min="2314" max="2314" width="28.109375" customWidth="1"/>
    <col min="2315" max="2315" width="11.109375" customWidth="1"/>
    <col min="2316" max="2316" width="12.109375" customWidth="1"/>
    <col min="2317" max="2318" width="10.88671875" customWidth="1"/>
    <col min="2319" max="2323" width="16.109375" customWidth="1"/>
    <col min="2324" max="2324" width="12.88671875" customWidth="1"/>
    <col min="2325" max="2325" width="13.109375" customWidth="1"/>
    <col min="2326" max="2326" width="11.44140625" customWidth="1"/>
    <col min="2327" max="2330" width="11.109375" customWidth="1"/>
    <col min="2332" max="2332" width="11" customWidth="1"/>
    <col min="2334" max="2334" width="12.44140625" customWidth="1"/>
    <col min="2335" max="2337" width="12.109375" customWidth="1"/>
    <col min="2561" max="2561" width="4.109375" customWidth="1"/>
    <col min="2562" max="2562" width="9.44140625" customWidth="1"/>
    <col min="2563" max="2563" width="14.109375" customWidth="1"/>
    <col min="2564" max="2564" width="11" customWidth="1"/>
    <col min="2565" max="2565" width="12.109375" customWidth="1"/>
    <col min="2566" max="2566" width="23.5546875" customWidth="1"/>
    <col min="2567" max="2567" width="25.109375" customWidth="1"/>
    <col min="2568" max="2568" width="9" customWidth="1"/>
    <col min="2570" max="2570" width="28.109375" customWidth="1"/>
    <col min="2571" max="2571" width="11.109375" customWidth="1"/>
    <col min="2572" max="2572" width="12.109375" customWidth="1"/>
    <col min="2573" max="2574" width="10.88671875" customWidth="1"/>
    <col min="2575" max="2579" width="16.109375" customWidth="1"/>
    <col min="2580" max="2580" width="12.88671875" customWidth="1"/>
    <col min="2581" max="2581" width="13.109375" customWidth="1"/>
    <col min="2582" max="2582" width="11.44140625" customWidth="1"/>
    <col min="2583" max="2586" width="11.109375" customWidth="1"/>
    <col min="2588" max="2588" width="11" customWidth="1"/>
    <col min="2590" max="2590" width="12.44140625" customWidth="1"/>
    <col min="2591" max="2593" width="12.109375" customWidth="1"/>
    <col min="2817" max="2817" width="4.109375" customWidth="1"/>
    <col min="2818" max="2818" width="9.44140625" customWidth="1"/>
    <col min="2819" max="2819" width="14.109375" customWidth="1"/>
    <col min="2820" max="2820" width="11" customWidth="1"/>
    <col min="2821" max="2821" width="12.109375" customWidth="1"/>
    <col min="2822" max="2822" width="23.5546875" customWidth="1"/>
    <col min="2823" max="2823" width="25.109375" customWidth="1"/>
    <col min="2824" max="2824" width="9" customWidth="1"/>
    <col min="2826" max="2826" width="28.109375" customWidth="1"/>
    <col min="2827" max="2827" width="11.109375" customWidth="1"/>
    <col min="2828" max="2828" width="12.109375" customWidth="1"/>
    <col min="2829" max="2830" width="10.88671875" customWidth="1"/>
    <col min="2831" max="2835" width="16.109375" customWidth="1"/>
    <col min="2836" max="2836" width="12.88671875" customWidth="1"/>
    <col min="2837" max="2837" width="13.109375" customWidth="1"/>
    <col min="2838" max="2838" width="11.44140625" customWidth="1"/>
    <col min="2839" max="2842" width="11.109375" customWidth="1"/>
    <col min="2844" max="2844" width="11" customWidth="1"/>
    <col min="2846" max="2846" width="12.44140625" customWidth="1"/>
    <col min="2847" max="2849" width="12.109375" customWidth="1"/>
    <col min="3073" max="3073" width="4.109375" customWidth="1"/>
    <col min="3074" max="3074" width="9.44140625" customWidth="1"/>
    <col min="3075" max="3075" width="14.109375" customWidth="1"/>
    <col min="3076" max="3076" width="11" customWidth="1"/>
    <col min="3077" max="3077" width="12.109375" customWidth="1"/>
    <col min="3078" max="3078" width="23.5546875" customWidth="1"/>
    <col min="3079" max="3079" width="25.109375" customWidth="1"/>
    <col min="3080" max="3080" width="9" customWidth="1"/>
    <col min="3082" max="3082" width="28.109375" customWidth="1"/>
    <col min="3083" max="3083" width="11.109375" customWidth="1"/>
    <col min="3084" max="3084" width="12.109375" customWidth="1"/>
    <col min="3085" max="3086" width="10.88671875" customWidth="1"/>
    <col min="3087" max="3091" width="16.109375" customWidth="1"/>
    <col min="3092" max="3092" width="12.88671875" customWidth="1"/>
    <col min="3093" max="3093" width="13.109375" customWidth="1"/>
    <col min="3094" max="3094" width="11.44140625" customWidth="1"/>
    <col min="3095" max="3098" width="11.109375" customWidth="1"/>
    <col min="3100" max="3100" width="11" customWidth="1"/>
    <col min="3102" max="3102" width="12.44140625" customWidth="1"/>
    <col min="3103" max="3105" width="12.109375" customWidth="1"/>
    <col min="3329" max="3329" width="4.109375" customWidth="1"/>
    <col min="3330" max="3330" width="9.44140625" customWidth="1"/>
    <col min="3331" max="3331" width="14.109375" customWidth="1"/>
    <col min="3332" max="3332" width="11" customWidth="1"/>
    <col min="3333" max="3333" width="12.109375" customWidth="1"/>
    <col min="3334" max="3334" width="23.5546875" customWidth="1"/>
    <col min="3335" max="3335" width="25.109375" customWidth="1"/>
    <col min="3336" max="3336" width="9" customWidth="1"/>
    <col min="3338" max="3338" width="28.109375" customWidth="1"/>
    <col min="3339" max="3339" width="11.109375" customWidth="1"/>
    <col min="3340" max="3340" width="12.109375" customWidth="1"/>
    <col min="3341" max="3342" width="10.88671875" customWidth="1"/>
    <col min="3343" max="3347" width="16.109375" customWidth="1"/>
    <col min="3348" max="3348" width="12.88671875" customWidth="1"/>
    <col min="3349" max="3349" width="13.109375" customWidth="1"/>
    <col min="3350" max="3350" width="11.44140625" customWidth="1"/>
    <col min="3351" max="3354" width="11.109375" customWidth="1"/>
    <col min="3356" max="3356" width="11" customWidth="1"/>
    <col min="3358" max="3358" width="12.44140625" customWidth="1"/>
    <col min="3359" max="3361" width="12.109375" customWidth="1"/>
    <col min="3585" max="3585" width="4.109375" customWidth="1"/>
    <col min="3586" max="3586" width="9.44140625" customWidth="1"/>
    <col min="3587" max="3587" width="14.109375" customWidth="1"/>
    <col min="3588" max="3588" width="11" customWidth="1"/>
    <col min="3589" max="3589" width="12.109375" customWidth="1"/>
    <col min="3590" max="3590" width="23.5546875" customWidth="1"/>
    <col min="3591" max="3591" width="25.109375" customWidth="1"/>
    <col min="3592" max="3592" width="9" customWidth="1"/>
    <col min="3594" max="3594" width="28.109375" customWidth="1"/>
    <col min="3595" max="3595" width="11.109375" customWidth="1"/>
    <col min="3596" max="3596" width="12.109375" customWidth="1"/>
    <col min="3597" max="3598" width="10.88671875" customWidth="1"/>
    <col min="3599" max="3603" width="16.109375" customWidth="1"/>
    <col min="3604" max="3604" width="12.88671875" customWidth="1"/>
    <col min="3605" max="3605" width="13.109375" customWidth="1"/>
    <col min="3606" max="3606" width="11.44140625" customWidth="1"/>
    <col min="3607" max="3610" width="11.109375" customWidth="1"/>
    <col min="3612" max="3612" width="11" customWidth="1"/>
    <col min="3614" max="3614" width="12.44140625" customWidth="1"/>
    <col min="3615" max="3617" width="12.109375" customWidth="1"/>
    <col min="3841" max="3841" width="4.109375" customWidth="1"/>
    <col min="3842" max="3842" width="9.44140625" customWidth="1"/>
    <col min="3843" max="3843" width="14.109375" customWidth="1"/>
    <col min="3844" max="3844" width="11" customWidth="1"/>
    <col min="3845" max="3845" width="12.109375" customWidth="1"/>
    <col min="3846" max="3846" width="23.5546875" customWidth="1"/>
    <col min="3847" max="3847" width="25.109375" customWidth="1"/>
    <col min="3848" max="3848" width="9" customWidth="1"/>
    <col min="3850" max="3850" width="28.109375" customWidth="1"/>
    <col min="3851" max="3851" width="11.109375" customWidth="1"/>
    <col min="3852" max="3852" width="12.109375" customWidth="1"/>
    <col min="3853" max="3854" width="10.88671875" customWidth="1"/>
    <col min="3855" max="3859" width="16.109375" customWidth="1"/>
    <col min="3860" max="3860" width="12.88671875" customWidth="1"/>
    <col min="3861" max="3861" width="13.109375" customWidth="1"/>
    <col min="3862" max="3862" width="11.44140625" customWidth="1"/>
    <col min="3863" max="3866" width="11.109375" customWidth="1"/>
    <col min="3868" max="3868" width="11" customWidth="1"/>
    <col min="3870" max="3870" width="12.44140625" customWidth="1"/>
    <col min="3871" max="3873" width="12.109375" customWidth="1"/>
    <col min="4097" max="4097" width="4.109375" customWidth="1"/>
    <col min="4098" max="4098" width="9.44140625" customWidth="1"/>
    <col min="4099" max="4099" width="14.109375" customWidth="1"/>
    <col min="4100" max="4100" width="11" customWidth="1"/>
    <col min="4101" max="4101" width="12.109375" customWidth="1"/>
    <col min="4102" max="4102" width="23.5546875" customWidth="1"/>
    <col min="4103" max="4103" width="25.109375" customWidth="1"/>
    <col min="4104" max="4104" width="9" customWidth="1"/>
    <col min="4106" max="4106" width="28.109375" customWidth="1"/>
    <col min="4107" max="4107" width="11.109375" customWidth="1"/>
    <col min="4108" max="4108" width="12.109375" customWidth="1"/>
    <col min="4109" max="4110" width="10.88671875" customWidth="1"/>
    <col min="4111" max="4115" width="16.109375" customWidth="1"/>
    <col min="4116" max="4116" width="12.88671875" customWidth="1"/>
    <col min="4117" max="4117" width="13.109375" customWidth="1"/>
    <col min="4118" max="4118" width="11.44140625" customWidth="1"/>
    <col min="4119" max="4122" width="11.109375" customWidth="1"/>
    <col min="4124" max="4124" width="11" customWidth="1"/>
    <col min="4126" max="4126" width="12.44140625" customWidth="1"/>
    <col min="4127" max="4129" width="12.109375" customWidth="1"/>
    <col min="4353" max="4353" width="4.109375" customWidth="1"/>
    <col min="4354" max="4354" width="9.44140625" customWidth="1"/>
    <col min="4355" max="4355" width="14.109375" customWidth="1"/>
    <col min="4356" max="4356" width="11" customWidth="1"/>
    <col min="4357" max="4357" width="12.109375" customWidth="1"/>
    <col min="4358" max="4358" width="23.5546875" customWidth="1"/>
    <col min="4359" max="4359" width="25.109375" customWidth="1"/>
    <col min="4360" max="4360" width="9" customWidth="1"/>
    <col min="4362" max="4362" width="28.109375" customWidth="1"/>
    <col min="4363" max="4363" width="11.109375" customWidth="1"/>
    <col min="4364" max="4364" width="12.109375" customWidth="1"/>
    <col min="4365" max="4366" width="10.88671875" customWidth="1"/>
    <col min="4367" max="4371" width="16.109375" customWidth="1"/>
    <col min="4372" max="4372" width="12.88671875" customWidth="1"/>
    <col min="4373" max="4373" width="13.109375" customWidth="1"/>
    <col min="4374" max="4374" width="11.44140625" customWidth="1"/>
    <col min="4375" max="4378" width="11.109375" customWidth="1"/>
    <col min="4380" max="4380" width="11" customWidth="1"/>
    <col min="4382" max="4382" width="12.44140625" customWidth="1"/>
    <col min="4383" max="4385" width="12.109375" customWidth="1"/>
    <col min="4609" max="4609" width="4.109375" customWidth="1"/>
    <col min="4610" max="4610" width="9.44140625" customWidth="1"/>
    <col min="4611" max="4611" width="14.109375" customWidth="1"/>
    <col min="4612" max="4612" width="11" customWidth="1"/>
    <col min="4613" max="4613" width="12.109375" customWidth="1"/>
    <col min="4614" max="4614" width="23.5546875" customWidth="1"/>
    <col min="4615" max="4615" width="25.109375" customWidth="1"/>
    <col min="4616" max="4616" width="9" customWidth="1"/>
    <col min="4618" max="4618" width="28.109375" customWidth="1"/>
    <col min="4619" max="4619" width="11.109375" customWidth="1"/>
    <col min="4620" max="4620" width="12.109375" customWidth="1"/>
    <col min="4621" max="4622" width="10.88671875" customWidth="1"/>
    <col min="4623" max="4627" width="16.109375" customWidth="1"/>
    <col min="4628" max="4628" width="12.88671875" customWidth="1"/>
    <col min="4629" max="4629" width="13.109375" customWidth="1"/>
    <col min="4630" max="4630" width="11.44140625" customWidth="1"/>
    <col min="4631" max="4634" width="11.109375" customWidth="1"/>
    <col min="4636" max="4636" width="11" customWidth="1"/>
    <col min="4638" max="4638" width="12.44140625" customWidth="1"/>
    <col min="4639" max="4641" width="12.109375" customWidth="1"/>
    <col min="4865" max="4865" width="4.109375" customWidth="1"/>
    <col min="4866" max="4866" width="9.44140625" customWidth="1"/>
    <col min="4867" max="4867" width="14.109375" customWidth="1"/>
    <col min="4868" max="4868" width="11" customWidth="1"/>
    <col min="4869" max="4869" width="12.109375" customWidth="1"/>
    <col min="4870" max="4870" width="23.5546875" customWidth="1"/>
    <col min="4871" max="4871" width="25.109375" customWidth="1"/>
    <col min="4872" max="4872" width="9" customWidth="1"/>
    <col min="4874" max="4874" width="28.109375" customWidth="1"/>
    <col min="4875" max="4875" width="11.109375" customWidth="1"/>
    <col min="4876" max="4876" width="12.109375" customWidth="1"/>
    <col min="4877" max="4878" width="10.88671875" customWidth="1"/>
    <col min="4879" max="4883" width="16.109375" customWidth="1"/>
    <col min="4884" max="4884" width="12.88671875" customWidth="1"/>
    <col min="4885" max="4885" width="13.109375" customWidth="1"/>
    <col min="4886" max="4886" width="11.44140625" customWidth="1"/>
    <col min="4887" max="4890" width="11.109375" customWidth="1"/>
    <col min="4892" max="4892" width="11" customWidth="1"/>
    <col min="4894" max="4894" width="12.44140625" customWidth="1"/>
    <col min="4895" max="4897" width="12.109375" customWidth="1"/>
    <col min="5121" max="5121" width="4.109375" customWidth="1"/>
    <col min="5122" max="5122" width="9.44140625" customWidth="1"/>
    <col min="5123" max="5123" width="14.109375" customWidth="1"/>
    <col min="5124" max="5124" width="11" customWidth="1"/>
    <col min="5125" max="5125" width="12.109375" customWidth="1"/>
    <col min="5126" max="5126" width="23.5546875" customWidth="1"/>
    <col min="5127" max="5127" width="25.109375" customWidth="1"/>
    <col min="5128" max="5128" width="9" customWidth="1"/>
    <col min="5130" max="5130" width="28.109375" customWidth="1"/>
    <col min="5131" max="5131" width="11.109375" customWidth="1"/>
    <col min="5132" max="5132" width="12.109375" customWidth="1"/>
    <col min="5133" max="5134" width="10.88671875" customWidth="1"/>
    <col min="5135" max="5139" width="16.109375" customWidth="1"/>
    <col min="5140" max="5140" width="12.88671875" customWidth="1"/>
    <col min="5141" max="5141" width="13.109375" customWidth="1"/>
    <col min="5142" max="5142" width="11.44140625" customWidth="1"/>
    <col min="5143" max="5146" width="11.109375" customWidth="1"/>
    <col min="5148" max="5148" width="11" customWidth="1"/>
    <col min="5150" max="5150" width="12.44140625" customWidth="1"/>
    <col min="5151" max="5153" width="12.109375" customWidth="1"/>
    <col min="5377" max="5377" width="4.109375" customWidth="1"/>
    <col min="5378" max="5378" width="9.44140625" customWidth="1"/>
    <col min="5379" max="5379" width="14.109375" customWidth="1"/>
    <col min="5380" max="5380" width="11" customWidth="1"/>
    <col min="5381" max="5381" width="12.109375" customWidth="1"/>
    <col min="5382" max="5382" width="23.5546875" customWidth="1"/>
    <col min="5383" max="5383" width="25.109375" customWidth="1"/>
    <col min="5384" max="5384" width="9" customWidth="1"/>
    <col min="5386" max="5386" width="28.109375" customWidth="1"/>
    <col min="5387" max="5387" width="11.109375" customWidth="1"/>
    <col min="5388" max="5388" width="12.109375" customWidth="1"/>
    <col min="5389" max="5390" width="10.88671875" customWidth="1"/>
    <col min="5391" max="5395" width="16.109375" customWidth="1"/>
    <col min="5396" max="5396" width="12.88671875" customWidth="1"/>
    <col min="5397" max="5397" width="13.109375" customWidth="1"/>
    <col min="5398" max="5398" width="11.44140625" customWidth="1"/>
    <col min="5399" max="5402" width="11.109375" customWidth="1"/>
    <col min="5404" max="5404" width="11" customWidth="1"/>
    <col min="5406" max="5406" width="12.44140625" customWidth="1"/>
    <col min="5407" max="5409" width="12.109375" customWidth="1"/>
    <col min="5633" max="5633" width="4.109375" customWidth="1"/>
    <col min="5634" max="5634" width="9.44140625" customWidth="1"/>
    <col min="5635" max="5635" width="14.109375" customWidth="1"/>
    <col min="5636" max="5636" width="11" customWidth="1"/>
    <col min="5637" max="5637" width="12.109375" customWidth="1"/>
    <col min="5638" max="5638" width="23.5546875" customWidth="1"/>
    <col min="5639" max="5639" width="25.109375" customWidth="1"/>
    <col min="5640" max="5640" width="9" customWidth="1"/>
    <col min="5642" max="5642" width="28.109375" customWidth="1"/>
    <col min="5643" max="5643" width="11.109375" customWidth="1"/>
    <col min="5644" max="5644" width="12.109375" customWidth="1"/>
    <col min="5645" max="5646" width="10.88671875" customWidth="1"/>
    <col min="5647" max="5651" width="16.109375" customWidth="1"/>
    <col min="5652" max="5652" width="12.88671875" customWidth="1"/>
    <col min="5653" max="5653" width="13.109375" customWidth="1"/>
    <col min="5654" max="5654" width="11.44140625" customWidth="1"/>
    <col min="5655" max="5658" width="11.109375" customWidth="1"/>
    <col min="5660" max="5660" width="11" customWidth="1"/>
    <col min="5662" max="5662" width="12.44140625" customWidth="1"/>
    <col min="5663" max="5665" width="12.109375" customWidth="1"/>
    <col min="5889" max="5889" width="4.109375" customWidth="1"/>
    <col min="5890" max="5890" width="9.44140625" customWidth="1"/>
    <col min="5891" max="5891" width="14.109375" customWidth="1"/>
    <col min="5892" max="5892" width="11" customWidth="1"/>
    <col min="5893" max="5893" width="12.109375" customWidth="1"/>
    <col min="5894" max="5894" width="23.5546875" customWidth="1"/>
    <col min="5895" max="5895" width="25.109375" customWidth="1"/>
    <col min="5896" max="5896" width="9" customWidth="1"/>
    <col min="5898" max="5898" width="28.109375" customWidth="1"/>
    <col min="5899" max="5899" width="11.109375" customWidth="1"/>
    <col min="5900" max="5900" width="12.109375" customWidth="1"/>
    <col min="5901" max="5902" width="10.88671875" customWidth="1"/>
    <col min="5903" max="5907" width="16.109375" customWidth="1"/>
    <col min="5908" max="5908" width="12.88671875" customWidth="1"/>
    <col min="5909" max="5909" width="13.109375" customWidth="1"/>
    <col min="5910" max="5910" width="11.44140625" customWidth="1"/>
    <col min="5911" max="5914" width="11.109375" customWidth="1"/>
    <col min="5916" max="5916" width="11" customWidth="1"/>
    <col min="5918" max="5918" width="12.44140625" customWidth="1"/>
    <col min="5919" max="5921" width="12.109375" customWidth="1"/>
    <col min="6145" max="6145" width="4.109375" customWidth="1"/>
    <col min="6146" max="6146" width="9.44140625" customWidth="1"/>
    <col min="6147" max="6147" width="14.109375" customWidth="1"/>
    <col min="6148" max="6148" width="11" customWidth="1"/>
    <col min="6149" max="6149" width="12.109375" customWidth="1"/>
    <col min="6150" max="6150" width="23.5546875" customWidth="1"/>
    <col min="6151" max="6151" width="25.109375" customWidth="1"/>
    <col min="6152" max="6152" width="9" customWidth="1"/>
    <col min="6154" max="6154" width="28.109375" customWidth="1"/>
    <col min="6155" max="6155" width="11.109375" customWidth="1"/>
    <col min="6156" max="6156" width="12.109375" customWidth="1"/>
    <col min="6157" max="6158" width="10.88671875" customWidth="1"/>
    <col min="6159" max="6163" width="16.109375" customWidth="1"/>
    <col min="6164" max="6164" width="12.88671875" customWidth="1"/>
    <col min="6165" max="6165" width="13.109375" customWidth="1"/>
    <col min="6166" max="6166" width="11.44140625" customWidth="1"/>
    <col min="6167" max="6170" width="11.109375" customWidth="1"/>
    <col min="6172" max="6172" width="11" customWidth="1"/>
    <col min="6174" max="6174" width="12.44140625" customWidth="1"/>
    <col min="6175" max="6177" width="12.109375" customWidth="1"/>
    <col min="6401" max="6401" width="4.109375" customWidth="1"/>
    <col min="6402" max="6402" width="9.44140625" customWidth="1"/>
    <col min="6403" max="6403" width="14.109375" customWidth="1"/>
    <col min="6404" max="6404" width="11" customWidth="1"/>
    <col min="6405" max="6405" width="12.109375" customWidth="1"/>
    <col min="6406" max="6406" width="23.5546875" customWidth="1"/>
    <col min="6407" max="6407" width="25.109375" customWidth="1"/>
    <col min="6408" max="6408" width="9" customWidth="1"/>
    <col min="6410" max="6410" width="28.109375" customWidth="1"/>
    <col min="6411" max="6411" width="11.109375" customWidth="1"/>
    <col min="6412" max="6412" width="12.109375" customWidth="1"/>
    <col min="6413" max="6414" width="10.88671875" customWidth="1"/>
    <col min="6415" max="6419" width="16.109375" customWidth="1"/>
    <col min="6420" max="6420" width="12.88671875" customWidth="1"/>
    <col min="6421" max="6421" width="13.109375" customWidth="1"/>
    <col min="6422" max="6422" width="11.44140625" customWidth="1"/>
    <col min="6423" max="6426" width="11.109375" customWidth="1"/>
    <col min="6428" max="6428" width="11" customWidth="1"/>
    <col min="6430" max="6430" width="12.44140625" customWidth="1"/>
    <col min="6431" max="6433" width="12.109375" customWidth="1"/>
    <col min="6657" max="6657" width="4.109375" customWidth="1"/>
    <col min="6658" max="6658" width="9.44140625" customWidth="1"/>
    <col min="6659" max="6659" width="14.109375" customWidth="1"/>
    <col min="6660" max="6660" width="11" customWidth="1"/>
    <col min="6661" max="6661" width="12.109375" customWidth="1"/>
    <col min="6662" max="6662" width="23.5546875" customWidth="1"/>
    <col min="6663" max="6663" width="25.109375" customWidth="1"/>
    <col min="6664" max="6664" width="9" customWidth="1"/>
    <col min="6666" max="6666" width="28.109375" customWidth="1"/>
    <col min="6667" max="6667" width="11.109375" customWidth="1"/>
    <col min="6668" max="6668" width="12.109375" customWidth="1"/>
    <col min="6669" max="6670" width="10.88671875" customWidth="1"/>
    <col min="6671" max="6675" width="16.109375" customWidth="1"/>
    <col min="6676" max="6676" width="12.88671875" customWidth="1"/>
    <col min="6677" max="6677" width="13.109375" customWidth="1"/>
    <col min="6678" max="6678" width="11.44140625" customWidth="1"/>
    <col min="6679" max="6682" width="11.109375" customWidth="1"/>
    <col min="6684" max="6684" width="11" customWidth="1"/>
    <col min="6686" max="6686" width="12.44140625" customWidth="1"/>
    <col min="6687" max="6689" width="12.109375" customWidth="1"/>
    <col min="6913" max="6913" width="4.109375" customWidth="1"/>
    <col min="6914" max="6914" width="9.44140625" customWidth="1"/>
    <col min="6915" max="6915" width="14.109375" customWidth="1"/>
    <col min="6916" max="6916" width="11" customWidth="1"/>
    <col min="6917" max="6917" width="12.109375" customWidth="1"/>
    <col min="6918" max="6918" width="23.5546875" customWidth="1"/>
    <col min="6919" max="6919" width="25.109375" customWidth="1"/>
    <col min="6920" max="6920" width="9" customWidth="1"/>
    <col min="6922" max="6922" width="28.109375" customWidth="1"/>
    <col min="6923" max="6923" width="11.109375" customWidth="1"/>
    <col min="6924" max="6924" width="12.109375" customWidth="1"/>
    <col min="6925" max="6926" width="10.88671875" customWidth="1"/>
    <col min="6927" max="6931" width="16.109375" customWidth="1"/>
    <col min="6932" max="6932" width="12.88671875" customWidth="1"/>
    <col min="6933" max="6933" width="13.109375" customWidth="1"/>
    <col min="6934" max="6934" width="11.44140625" customWidth="1"/>
    <col min="6935" max="6938" width="11.109375" customWidth="1"/>
    <col min="6940" max="6940" width="11" customWidth="1"/>
    <col min="6942" max="6942" width="12.44140625" customWidth="1"/>
    <col min="6943" max="6945" width="12.109375" customWidth="1"/>
    <col min="7169" max="7169" width="4.109375" customWidth="1"/>
    <col min="7170" max="7170" width="9.44140625" customWidth="1"/>
    <col min="7171" max="7171" width="14.109375" customWidth="1"/>
    <col min="7172" max="7172" width="11" customWidth="1"/>
    <col min="7173" max="7173" width="12.109375" customWidth="1"/>
    <col min="7174" max="7174" width="23.5546875" customWidth="1"/>
    <col min="7175" max="7175" width="25.109375" customWidth="1"/>
    <col min="7176" max="7176" width="9" customWidth="1"/>
    <col min="7178" max="7178" width="28.109375" customWidth="1"/>
    <col min="7179" max="7179" width="11.109375" customWidth="1"/>
    <col min="7180" max="7180" width="12.109375" customWidth="1"/>
    <col min="7181" max="7182" width="10.88671875" customWidth="1"/>
    <col min="7183" max="7187" width="16.109375" customWidth="1"/>
    <col min="7188" max="7188" width="12.88671875" customWidth="1"/>
    <col min="7189" max="7189" width="13.109375" customWidth="1"/>
    <col min="7190" max="7190" width="11.44140625" customWidth="1"/>
    <col min="7191" max="7194" width="11.109375" customWidth="1"/>
    <col min="7196" max="7196" width="11" customWidth="1"/>
    <col min="7198" max="7198" width="12.44140625" customWidth="1"/>
    <col min="7199" max="7201" width="12.109375" customWidth="1"/>
    <col min="7425" max="7425" width="4.109375" customWidth="1"/>
    <col min="7426" max="7426" width="9.44140625" customWidth="1"/>
    <col min="7427" max="7427" width="14.109375" customWidth="1"/>
    <col min="7428" max="7428" width="11" customWidth="1"/>
    <col min="7429" max="7429" width="12.109375" customWidth="1"/>
    <col min="7430" max="7430" width="23.5546875" customWidth="1"/>
    <col min="7431" max="7431" width="25.109375" customWidth="1"/>
    <col min="7432" max="7432" width="9" customWidth="1"/>
    <col min="7434" max="7434" width="28.109375" customWidth="1"/>
    <col min="7435" max="7435" width="11.109375" customWidth="1"/>
    <col min="7436" max="7436" width="12.109375" customWidth="1"/>
    <col min="7437" max="7438" width="10.88671875" customWidth="1"/>
    <col min="7439" max="7443" width="16.109375" customWidth="1"/>
    <col min="7444" max="7444" width="12.88671875" customWidth="1"/>
    <col min="7445" max="7445" width="13.109375" customWidth="1"/>
    <col min="7446" max="7446" width="11.44140625" customWidth="1"/>
    <col min="7447" max="7450" width="11.109375" customWidth="1"/>
    <col min="7452" max="7452" width="11" customWidth="1"/>
    <col min="7454" max="7454" width="12.44140625" customWidth="1"/>
    <col min="7455" max="7457" width="12.109375" customWidth="1"/>
    <col min="7681" max="7681" width="4.109375" customWidth="1"/>
    <col min="7682" max="7682" width="9.44140625" customWidth="1"/>
    <col min="7683" max="7683" width="14.109375" customWidth="1"/>
    <col min="7684" max="7684" width="11" customWidth="1"/>
    <col min="7685" max="7685" width="12.109375" customWidth="1"/>
    <col min="7686" max="7686" width="23.5546875" customWidth="1"/>
    <col min="7687" max="7687" width="25.109375" customWidth="1"/>
    <col min="7688" max="7688" width="9" customWidth="1"/>
    <col min="7690" max="7690" width="28.109375" customWidth="1"/>
    <col min="7691" max="7691" width="11.109375" customWidth="1"/>
    <col min="7692" max="7692" width="12.109375" customWidth="1"/>
    <col min="7693" max="7694" width="10.88671875" customWidth="1"/>
    <col min="7695" max="7699" width="16.109375" customWidth="1"/>
    <col min="7700" max="7700" width="12.88671875" customWidth="1"/>
    <col min="7701" max="7701" width="13.109375" customWidth="1"/>
    <col min="7702" max="7702" width="11.44140625" customWidth="1"/>
    <col min="7703" max="7706" width="11.109375" customWidth="1"/>
    <col min="7708" max="7708" width="11" customWidth="1"/>
    <col min="7710" max="7710" width="12.44140625" customWidth="1"/>
    <col min="7711" max="7713" width="12.109375" customWidth="1"/>
    <col min="7937" max="7937" width="4.109375" customWidth="1"/>
    <col min="7938" max="7938" width="9.44140625" customWidth="1"/>
    <col min="7939" max="7939" width="14.109375" customWidth="1"/>
    <col min="7940" max="7940" width="11" customWidth="1"/>
    <col min="7941" max="7941" width="12.109375" customWidth="1"/>
    <col min="7942" max="7942" width="23.5546875" customWidth="1"/>
    <col min="7943" max="7943" width="25.109375" customWidth="1"/>
    <col min="7944" max="7944" width="9" customWidth="1"/>
    <col min="7946" max="7946" width="28.109375" customWidth="1"/>
    <col min="7947" max="7947" width="11.109375" customWidth="1"/>
    <col min="7948" max="7948" width="12.109375" customWidth="1"/>
    <col min="7949" max="7950" width="10.88671875" customWidth="1"/>
    <col min="7951" max="7955" width="16.109375" customWidth="1"/>
    <col min="7956" max="7956" width="12.88671875" customWidth="1"/>
    <col min="7957" max="7957" width="13.109375" customWidth="1"/>
    <col min="7958" max="7958" width="11.44140625" customWidth="1"/>
    <col min="7959" max="7962" width="11.109375" customWidth="1"/>
    <col min="7964" max="7964" width="11" customWidth="1"/>
    <col min="7966" max="7966" width="12.44140625" customWidth="1"/>
    <col min="7967" max="7969" width="12.109375" customWidth="1"/>
    <col min="8193" max="8193" width="4.109375" customWidth="1"/>
    <col min="8194" max="8194" width="9.44140625" customWidth="1"/>
    <col min="8195" max="8195" width="14.109375" customWidth="1"/>
    <col min="8196" max="8196" width="11" customWidth="1"/>
    <col min="8197" max="8197" width="12.109375" customWidth="1"/>
    <col min="8198" max="8198" width="23.5546875" customWidth="1"/>
    <col min="8199" max="8199" width="25.109375" customWidth="1"/>
    <col min="8200" max="8200" width="9" customWidth="1"/>
    <col min="8202" max="8202" width="28.109375" customWidth="1"/>
    <col min="8203" max="8203" width="11.109375" customWidth="1"/>
    <col min="8204" max="8204" width="12.109375" customWidth="1"/>
    <col min="8205" max="8206" width="10.88671875" customWidth="1"/>
    <col min="8207" max="8211" width="16.109375" customWidth="1"/>
    <col min="8212" max="8212" width="12.88671875" customWidth="1"/>
    <col min="8213" max="8213" width="13.109375" customWidth="1"/>
    <col min="8214" max="8214" width="11.44140625" customWidth="1"/>
    <col min="8215" max="8218" width="11.109375" customWidth="1"/>
    <col min="8220" max="8220" width="11" customWidth="1"/>
    <col min="8222" max="8222" width="12.44140625" customWidth="1"/>
    <col min="8223" max="8225" width="12.109375" customWidth="1"/>
    <col min="8449" max="8449" width="4.109375" customWidth="1"/>
    <col min="8450" max="8450" width="9.44140625" customWidth="1"/>
    <col min="8451" max="8451" width="14.109375" customWidth="1"/>
    <col min="8452" max="8452" width="11" customWidth="1"/>
    <col min="8453" max="8453" width="12.109375" customWidth="1"/>
    <col min="8454" max="8454" width="23.5546875" customWidth="1"/>
    <col min="8455" max="8455" width="25.109375" customWidth="1"/>
    <col min="8456" max="8456" width="9" customWidth="1"/>
    <col min="8458" max="8458" width="28.109375" customWidth="1"/>
    <col min="8459" max="8459" width="11.109375" customWidth="1"/>
    <col min="8460" max="8460" width="12.109375" customWidth="1"/>
    <col min="8461" max="8462" width="10.88671875" customWidth="1"/>
    <col min="8463" max="8467" width="16.109375" customWidth="1"/>
    <col min="8468" max="8468" width="12.88671875" customWidth="1"/>
    <col min="8469" max="8469" width="13.109375" customWidth="1"/>
    <col min="8470" max="8470" width="11.44140625" customWidth="1"/>
    <col min="8471" max="8474" width="11.109375" customWidth="1"/>
    <col min="8476" max="8476" width="11" customWidth="1"/>
    <col min="8478" max="8478" width="12.44140625" customWidth="1"/>
    <col min="8479" max="8481" width="12.109375" customWidth="1"/>
    <col min="8705" max="8705" width="4.109375" customWidth="1"/>
    <col min="8706" max="8706" width="9.44140625" customWidth="1"/>
    <col min="8707" max="8707" width="14.109375" customWidth="1"/>
    <col min="8708" max="8708" width="11" customWidth="1"/>
    <col min="8709" max="8709" width="12.109375" customWidth="1"/>
    <col min="8710" max="8710" width="23.5546875" customWidth="1"/>
    <col min="8711" max="8711" width="25.109375" customWidth="1"/>
    <col min="8712" max="8712" width="9" customWidth="1"/>
    <col min="8714" max="8714" width="28.109375" customWidth="1"/>
    <col min="8715" max="8715" width="11.109375" customWidth="1"/>
    <col min="8716" max="8716" width="12.109375" customWidth="1"/>
    <col min="8717" max="8718" width="10.88671875" customWidth="1"/>
    <col min="8719" max="8723" width="16.109375" customWidth="1"/>
    <col min="8724" max="8724" width="12.88671875" customWidth="1"/>
    <col min="8725" max="8725" width="13.109375" customWidth="1"/>
    <col min="8726" max="8726" width="11.44140625" customWidth="1"/>
    <col min="8727" max="8730" width="11.109375" customWidth="1"/>
    <col min="8732" max="8732" width="11" customWidth="1"/>
    <col min="8734" max="8734" width="12.44140625" customWidth="1"/>
    <col min="8735" max="8737" width="12.109375" customWidth="1"/>
    <col min="8961" max="8961" width="4.109375" customWidth="1"/>
    <col min="8962" max="8962" width="9.44140625" customWidth="1"/>
    <col min="8963" max="8963" width="14.109375" customWidth="1"/>
    <col min="8964" max="8964" width="11" customWidth="1"/>
    <col min="8965" max="8965" width="12.109375" customWidth="1"/>
    <col min="8966" max="8966" width="23.5546875" customWidth="1"/>
    <col min="8967" max="8967" width="25.109375" customWidth="1"/>
    <col min="8968" max="8968" width="9" customWidth="1"/>
    <col min="8970" max="8970" width="28.109375" customWidth="1"/>
    <col min="8971" max="8971" width="11.109375" customWidth="1"/>
    <col min="8972" max="8972" width="12.109375" customWidth="1"/>
    <col min="8973" max="8974" width="10.88671875" customWidth="1"/>
    <col min="8975" max="8979" width="16.109375" customWidth="1"/>
    <col min="8980" max="8980" width="12.88671875" customWidth="1"/>
    <col min="8981" max="8981" width="13.109375" customWidth="1"/>
    <col min="8982" max="8982" width="11.44140625" customWidth="1"/>
    <col min="8983" max="8986" width="11.109375" customWidth="1"/>
    <col min="8988" max="8988" width="11" customWidth="1"/>
    <col min="8990" max="8990" width="12.44140625" customWidth="1"/>
    <col min="8991" max="8993" width="12.109375" customWidth="1"/>
    <col min="9217" max="9217" width="4.109375" customWidth="1"/>
    <col min="9218" max="9218" width="9.44140625" customWidth="1"/>
    <col min="9219" max="9219" width="14.109375" customWidth="1"/>
    <col min="9220" max="9220" width="11" customWidth="1"/>
    <col min="9221" max="9221" width="12.109375" customWidth="1"/>
    <col min="9222" max="9222" width="23.5546875" customWidth="1"/>
    <col min="9223" max="9223" width="25.109375" customWidth="1"/>
    <col min="9224" max="9224" width="9" customWidth="1"/>
    <col min="9226" max="9226" width="28.109375" customWidth="1"/>
    <col min="9227" max="9227" width="11.109375" customWidth="1"/>
    <col min="9228" max="9228" width="12.109375" customWidth="1"/>
    <col min="9229" max="9230" width="10.88671875" customWidth="1"/>
    <col min="9231" max="9235" width="16.109375" customWidth="1"/>
    <col min="9236" max="9236" width="12.88671875" customWidth="1"/>
    <col min="9237" max="9237" width="13.109375" customWidth="1"/>
    <col min="9238" max="9238" width="11.44140625" customWidth="1"/>
    <col min="9239" max="9242" width="11.109375" customWidth="1"/>
    <col min="9244" max="9244" width="11" customWidth="1"/>
    <col min="9246" max="9246" width="12.44140625" customWidth="1"/>
    <col min="9247" max="9249" width="12.109375" customWidth="1"/>
    <col min="9473" max="9473" width="4.109375" customWidth="1"/>
    <col min="9474" max="9474" width="9.44140625" customWidth="1"/>
    <col min="9475" max="9475" width="14.109375" customWidth="1"/>
    <col min="9476" max="9476" width="11" customWidth="1"/>
    <col min="9477" max="9477" width="12.109375" customWidth="1"/>
    <col min="9478" max="9478" width="23.5546875" customWidth="1"/>
    <col min="9479" max="9479" width="25.109375" customWidth="1"/>
    <col min="9480" max="9480" width="9" customWidth="1"/>
    <col min="9482" max="9482" width="28.109375" customWidth="1"/>
    <col min="9483" max="9483" width="11.109375" customWidth="1"/>
    <col min="9484" max="9484" width="12.109375" customWidth="1"/>
    <col min="9485" max="9486" width="10.88671875" customWidth="1"/>
    <col min="9487" max="9491" width="16.109375" customWidth="1"/>
    <col min="9492" max="9492" width="12.88671875" customWidth="1"/>
    <col min="9493" max="9493" width="13.109375" customWidth="1"/>
    <col min="9494" max="9494" width="11.44140625" customWidth="1"/>
    <col min="9495" max="9498" width="11.109375" customWidth="1"/>
    <col min="9500" max="9500" width="11" customWidth="1"/>
    <col min="9502" max="9502" width="12.44140625" customWidth="1"/>
    <col min="9503" max="9505" width="12.109375" customWidth="1"/>
    <col min="9729" max="9729" width="4.109375" customWidth="1"/>
    <col min="9730" max="9730" width="9.44140625" customWidth="1"/>
    <col min="9731" max="9731" width="14.109375" customWidth="1"/>
    <col min="9732" max="9732" width="11" customWidth="1"/>
    <col min="9733" max="9733" width="12.109375" customWidth="1"/>
    <col min="9734" max="9734" width="23.5546875" customWidth="1"/>
    <col min="9735" max="9735" width="25.109375" customWidth="1"/>
    <col min="9736" max="9736" width="9" customWidth="1"/>
    <col min="9738" max="9738" width="28.109375" customWidth="1"/>
    <col min="9739" max="9739" width="11.109375" customWidth="1"/>
    <col min="9740" max="9740" width="12.109375" customWidth="1"/>
    <col min="9741" max="9742" width="10.88671875" customWidth="1"/>
    <col min="9743" max="9747" width="16.109375" customWidth="1"/>
    <col min="9748" max="9748" width="12.88671875" customWidth="1"/>
    <col min="9749" max="9749" width="13.109375" customWidth="1"/>
    <col min="9750" max="9750" width="11.44140625" customWidth="1"/>
    <col min="9751" max="9754" width="11.109375" customWidth="1"/>
    <col min="9756" max="9756" width="11" customWidth="1"/>
    <col min="9758" max="9758" width="12.44140625" customWidth="1"/>
    <col min="9759" max="9761" width="12.109375" customWidth="1"/>
    <col min="9985" max="9985" width="4.109375" customWidth="1"/>
    <col min="9986" max="9986" width="9.44140625" customWidth="1"/>
    <col min="9987" max="9987" width="14.109375" customWidth="1"/>
    <col min="9988" max="9988" width="11" customWidth="1"/>
    <col min="9989" max="9989" width="12.109375" customWidth="1"/>
    <col min="9990" max="9990" width="23.5546875" customWidth="1"/>
    <col min="9991" max="9991" width="25.109375" customWidth="1"/>
    <col min="9992" max="9992" width="9" customWidth="1"/>
    <col min="9994" max="9994" width="28.109375" customWidth="1"/>
    <col min="9995" max="9995" width="11.109375" customWidth="1"/>
    <col min="9996" max="9996" width="12.109375" customWidth="1"/>
    <col min="9997" max="9998" width="10.88671875" customWidth="1"/>
    <col min="9999" max="10003" width="16.109375" customWidth="1"/>
    <col min="10004" max="10004" width="12.88671875" customWidth="1"/>
    <col min="10005" max="10005" width="13.109375" customWidth="1"/>
    <col min="10006" max="10006" width="11.44140625" customWidth="1"/>
    <col min="10007" max="10010" width="11.109375" customWidth="1"/>
    <col min="10012" max="10012" width="11" customWidth="1"/>
    <col min="10014" max="10014" width="12.44140625" customWidth="1"/>
    <col min="10015" max="10017" width="12.109375" customWidth="1"/>
    <col min="10241" max="10241" width="4.109375" customWidth="1"/>
    <col min="10242" max="10242" width="9.44140625" customWidth="1"/>
    <col min="10243" max="10243" width="14.109375" customWidth="1"/>
    <col min="10244" max="10244" width="11" customWidth="1"/>
    <col min="10245" max="10245" width="12.109375" customWidth="1"/>
    <col min="10246" max="10246" width="23.5546875" customWidth="1"/>
    <col min="10247" max="10247" width="25.109375" customWidth="1"/>
    <col min="10248" max="10248" width="9" customWidth="1"/>
    <col min="10250" max="10250" width="28.109375" customWidth="1"/>
    <col min="10251" max="10251" width="11.109375" customWidth="1"/>
    <col min="10252" max="10252" width="12.109375" customWidth="1"/>
    <col min="10253" max="10254" width="10.88671875" customWidth="1"/>
    <col min="10255" max="10259" width="16.109375" customWidth="1"/>
    <col min="10260" max="10260" width="12.88671875" customWidth="1"/>
    <col min="10261" max="10261" width="13.109375" customWidth="1"/>
    <col min="10262" max="10262" width="11.44140625" customWidth="1"/>
    <col min="10263" max="10266" width="11.109375" customWidth="1"/>
    <col min="10268" max="10268" width="11" customWidth="1"/>
    <col min="10270" max="10270" width="12.44140625" customWidth="1"/>
    <col min="10271" max="10273" width="12.109375" customWidth="1"/>
    <col min="10497" max="10497" width="4.109375" customWidth="1"/>
    <col min="10498" max="10498" width="9.44140625" customWidth="1"/>
    <col min="10499" max="10499" width="14.109375" customWidth="1"/>
    <col min="10500" max="10500" width="11" customWidth="1"/>
    <col min="10501" max="10501" width="12.109375" customWidth="1"/>
    <col min="10502" max="10502" width="23.5546875" customWidth="1"/>
    <col min="10503" max="10503" width="25.109375" customWidth="1"/>
    <col min="10504" max="10504" width="9" customWidth="1"/>
    <col min="10506" max="10506" width="28.109375" customWidth="1"/>
    <col min="10507" max="10507" width="11.109375" customWidth="1"/>
    <col min="10508" max="10508" width="12.109375" customWidth="1"/>
    <col min="10509" max="10510" width="10.88671875" customWidth="1"/>
    <col min="10511" max="10515" width="16.109375" customWidth="1"/>
    <col min="10516" max="10516" width="12.88671875" customWidth="1"/>
    <col min="10517" max="10517" width="13.109375" customWidth="1"/>
    <col min="10518" max="10518" width="11.44140625" customWidth="1"/>
    <col min="10519" max="10522" width="11.109375" customWidth="1"/>
    <col min="10524" max="10524" width="11" customWidth="1"/>
    <col min="10526" max="10526" width="12.44140625" customWidth="1"/>
    <col min="10527" max="10529" width="12.109375" customWidth="1"/>
    <col min="10753" max="10753" width="4.109375" customWidth="1"/>
    <col min="10754" max="10754" width="9.44140625" customWidth="1"/>
    <col min="10755" max="10755" width="14.109375" customWidth="1"/>
    <col min="10756" max="10756" width="11" customWidth="1"/>
    <col min="10757" max="10757" width="12.109375" customWidth="1"/>
    <col min="10758" max="10758" width="23.5546875" customWidth="1"/>
    <col min="10759" max="10759" width="25.109375" customWidth="1"/>
    <col min="10760" max="10760" width="9" customWidth="1"/>
    <col min="10762" max="10762" width="28.109375" customWidth="1"/>
    <col min="10763" max="10763" width="11.109375" customWidth="1"/>
    <col min="10764" max="10764" width="12.109375" customWidth="1"/>
    <col min="10765" max="10766" width="10.88671875" customWidth="1"/>
    <col min="10767" max="10771" width="16.109375" customWidth="1"/>
    <col min="10772" max="10772" width="12.88671875" customWidth="1"/>
    <col min="10773" max="10773" width="13.109375" customWidth="1"/>
    <col min="10774" max="10774" width="11.44140625" customWidth="1"/>
    <col min="10775" max="10778" width="11.109375" customWidth="1"/>
    <col min="10780" max="10780" width="11" customWidth="1"/>
    <col min="10782" max="10782" width="12.44140625" customWidth="1"/>
    <col min="10783" max="10785" width="12.109375" customWidth="1"/>
    <col min="11009" max="11009" width="4.109375" customWidth="1"/>
    <col min="11010" max="11010" width="9.44140625" customWidth="1"/>
    <col min="11011" max="11011" width="14.109375" customWidth="1"/>
    <col min="11012" max="11012" width="11" customWidth="1"/>
    <col min="11013" max="11013" width="12.109375" customWidth="1"/>
    <col min="11014" max="11014" width="23.5546875" customWidth="1"/>
    <col min="11015" max="11015" width="25.109375" customWidth="1"/>
    <col min="11016" max="11016" width="9" customWidth="1"/>
    <col min="11018" max="11018" width="28.109375" customWidth="1"/>
    <col min="11019" max="11019" width="11.109375" customWidth="1"/>
    <col min="11020" max="11020" width="12.109375" customWidth="1"/>
    <col min="11021" max="11022" width="10.88671875" customWidth="1"/>
    <col min="11023" max="11027" width="16.109375" customWidth="1"/>
    <col min="11028" max="11028" width="12.88671875" customWidth="1"/>
    <col min="11029" max="11029" width="13.109375" customWidth="1"/>
    <col min="11030" max="11030" width="11.44140625" customWidth="1"/>
    <col min="11031" max="11034" width="11.109375" customWidth="1"/>
    <col min="11036" max="11036" width="11" customWidth="1"/>
    <col min="11038" max="11038" width="12.44140625" customWidth="1"/>
    <col min="11039" max="11041" width="12.109375" customWidth="1"/>
    <col min="11265" max="11265" width="4.109375" customWidth="1"/>
    <col min="11266" max="11266" width="9.44140625" customWidth="1"/>
    <col min="11267" max="11267" width="14.109375" customWidth="1"/>
    <col min="11268" max="11268" width="11" customWidth="1"/>
    <col min="11269" max="11269" width="12.109375" customWidth="1"/>
    <col min="11270" max="11270" width="23.5546875" customWidth="1"/>
    <col min="11271" max="11271" width="25.109375" customWidth="1"/>
    <col min="11272" max="11272" width="9" customWidth="1"/>
    <col min="11274" max="11274" width="28.109375" customWidth="1"/>
    <col min="11275" max="11275" width="11.109375" customWidth="1"/>
    <col min="11276" max="11276" width="12.109375" customWidth="1"/>
    <col min="11277" max="11278" width="10.88671875" customWidth="1"/>
    <col min="11279" max="11283" width="16.109375" customWidth="1"/>
    <col min="11284" max="11284" width="12.88671875" customWidth="1"/>
    <col min="11285" max="11285" width="13.109375" customWidth="1"/>
    <col min="11286" max="11286" width="11.44140625" customWidth="1"/>
    <col min="11287" max="11290" width="11.109375" customWidth="1"/>
    <col min="11292" max="11292" width="11" customWidth="1"/>
    <col min="11294" max="11294" width="12.44140625" customWidth="1"/>
    <col min="11295" max="11297" width="12.109375" customWidth="1"/>
    <col min="11521" max="11521" width="4.109375" customWidth="1"/>
    <col min="11522" max="11522" width="9.44140625" customWidth="1"/>
    <col min="11523" max="11523" width="14.109375" customWidth="1"/>
    <col min="11524" max="11524" width="11" customWidth="1"/>
    <col min="11525" max="11525" width="12.109375" customWidth="1"/>
    <col min="11526" max="11526" width="23.5546875" customWidth="1"/>
    <col min="11527" max="11527" width="25.109375" customWidth="1"/>
    <col min="11528" max="11528" width="9" customWidth="1"/>
    <col min="11530" max="11530" width="28.109375" customWidth="1"/>
    <col min="11531" max="11531" width="11.109375" customWidth="1"/>
    <col min="11532" max="11532" width="12.109375" customWidth="1"/>
    <col min="11533" max="11534" width="10.88671875" customWidth="1"/>
    <col min="11535" max="11539" width="16.109375" customWidth="1"/>
    <col min="11540" max="11540" width="12.88671875" customWidth="1"/>
    <col min="11541" max="11541" width="13.109375" customWidth="1"/>
    <col min="11542" max="11542" width="11.44140625" customWidth="1"/>
    <col min="11543" max="11546" width="11.109375" customWidth="1"/>
    <col min="11548" max="11548" width="11" customWidth="1"/>
    <col min="11550" max="11550" width="12.44140625" customWidth="1"/>
    <col min="11551" max="11553" width="12.109375" customWidth="1"/>
    <col min="11777" max="11777" width="4.109375" customWidth="1"/>
    <col min="11778" max="11778" width="9.44140625" customWidth="1"/>
    <col min="11779" max="11779" width="14.109375" customWidth="1"/>
    <col min="11780" max="11780" width="11" customWidth="1"/>
    <col min="11781" max="11781" width="12.109375" customWidth="1"/>
    <col min="11782" max="11782" width="23.5546875" customWidth="1"/>
    <col min="11783" max="11783" width="25.109375" customWidth="1"/>
    <col min="11784" max="11784" width="9" customWidth="1"/>
    <col min="11786" max="11786" width="28.109375" customWidth="1"/>
    <col min="11787" max="11787" width="11.109375" customWidth="1"/>
    <col min="11788" max="11788" width="12.109375" customWidth="1"/>
    <col min="11789" max="11790" width="10.88671875" customWidth="1"/>
    <col min="11791" max="11795" width="16.109375" customWidth="1"/>
    <col min="11796" max="11796" width="12.88671875" customWidth="1"/>
    <col min="11797" max="11797" width="13.109375" customWidth="1"/>
    <col min="11798" max="11798" width="11.44140625" customWidth="1"/>
    <col min="11799" max="11802" width="11.109375" customWidth="1"/>
    <col min="11804" max="11804" width="11" customWidth="1"/>
    <col min="11806" max="11806" width="12.44140625" customWidth="1"/>
    <col min="11807" max="11809" width="12.109375" customWidth="1"/>
    <col min="12033" max="12033" width="4.109375" customWidth="1"/>
    <col min="12034" max="12034" width="9.44140625" customWidth="1"/>
    <col min="12035" max="12035" width="14.109375" customWidth="1"/>
    <col min="12036" max="12036" width="11" customWidth="1"/>
    <col min="12037" max="12037" width="12.109375" customWidth="1"/>
    <col min="12038" max="12038" width="23.5546875" customWidth="1"/>
    <col min="12039" max="12039" width="25.109375" customWidth="1"/>
    <col min="12040" max="12040" width="9" customWidth="1"/>
    <col min="12042" max="12042" width="28.109375" customWidth="1"/>
    <col min="12043" max="12043" width="11.109375" customWidth="1"/>
    <col min="12044" max="12044" width="12.109375" customWidth="1"/>
    <col min="12045" max="12046" width="10.88671875" customWidth="1"/>
    <col min="12047" max="12051" width="16.109375" customWidth="1"/>
    <col min="12052" max="12052" width="12.88671875" customWidth="1"/>
    <col min="12053" max="12053" width="13.109375" customWidth="1"/>
    <col min="12054" max="12054" width="11.44140625" customWidth="1"/>
    <col min="12055" max="12058" width="11.109375" customWidth="1"/>
    <col min="12060" max="12060" width="11" customWidth="1"/>
    <col min="12062" max="12062" width="12.44140625" customWidth="1"/>
    <col min="12063" max="12065" width="12.109375" customWidth="1"/>
    <col min="12289" max="12289" width="4.109375" customWidth="1"/>
    <col min="12290" max="12290" width="9.44140625" customWidth="1"/>
    <col min="12291" max="12291" width="14.109375" customWidth="1"/>
    <col min="12292" max="12292" width="11" customWidth="1"/>
    <col min="12293" max="12293" width="12.109375" customWidth="1"/>
    <col min="12294" max="12294" width="23.5546875" customWidth="1"/>
    <col min="12295" max="12295" width="25.109375" customWidth="1"/>
    <col min="12296" max="12296" width="9" customWidth="1"/>
    <col min="12298" max="12298" width="28.109375" customWidth="1"/>
    <col min="12299" max="12299" width="11.109375" customWidth="1"/>
    <col min="12300" max="12300" width="12.109375" customWidth="1"/>
    <col min="12301" max="12302" width="10.88671875" customWidth="1"/>
    <col min="12303" max="12307" width="16.109375" customWidth="1"/>
    <col min="12308" max="12308" width="12.88671875" customWidth="1"/>
    <col min="12309" max="12309" width="13.109375" customWidth="1"/>
    <col min="12310" max="12310" width="11.44140625" customWidth="1"/>
    <col min="12311" max="12314" width="11.109375" customWidth="1"/>
    <col min="12316" max="12316" width="11" customWidth="1"/>
    <col min="12318" max="12318" width="12.44140625" customWidth="1"/>
    <col min="12319" max="12321" width="12.109375" customWidth="1"/>
    <col min="12545" max="12545" width="4.109375" customWidth="1"/>
    <col min="12546" max="12546" width="9.44140625" customWidth="1"/>
    <col min="12547" max="12547" width="14.109375" customWidth="1"/>
    <col min="12548" max="12548" width="11" customWidth="1"/>
    <col min="12549" max="12549" width="12.109375" customWidth="1"/>
    <col min="12550" max="12550" width="23.5546875" customWidth="1"/>
    <col min="12551" max="12551" width="25.109375" customWidth="1"/>
    <col min="12552" max="12552" width="9" customWidth="1"/>
    <col min="12554" max="12554" width="28.109375" customWidth="1"/>
    <col min="12555" max="12555" width="11.109375" customWidth="1"/>
    <col min="12556" max="12556" width="12.109375" customWidth="1"/>
    <col min="12557" max="12558" width="10.88671875" customWidth="1"/>
    <col min="12559" max="12563" width="16.109375" customWidth="1"/>
    <col min="12564" max="12564" width="12.88671875" customWidth="1"/>
    <col min="12565" max="12565" width="13.109375" customWidth="1"/>
    <col min="12566" max="12566" width="11.44140625" customWidth="1"/>
    <col min="12567" max="12570" width="11.109375" customWidth="1"/>
    <col min="12572" max="12572" width="11" customWidth="1"/>
    <col min="12574" max="12574" width="12.44140625" customWidth="1"/>
    <col min="12575" max="12577" width="12.109375" customWidth="1"/>
    <col min="12801" max="12801" width="4.109375" customWidth="1"/>
    <col min="12802" max="12802" width="9.44140625" customWidth="1"/>
    <col min="12803" max="12803" width="14.109375" customWidth="1"/>
    <col min="12804" max="12804" width="11" customWidth="1"/>
    <col min="12805" max="12805" width="12.109375" customWidth="1"/>
    <col min="12806" max="12806" width="23.5546875" customWidth="1"/>
    <col min="12807" max="12807" width="25.109375" customWidth="1"/>
    <col min="12808" max="12808" width="9" customWidth="1"/>
    <col min="12810" max="12810" width="28.109375" customWidth="1"/>
    <col min="12811" max="12811" width="11.109375" customWidth="1"/>
    <col min="12812" max="12812" width="12.109375" customWidth="1"/>
    <col min="12813" max="12814" width="10.88671875" customWidth="1"/>
    <col min="12815" max="12819" width="16.109375" customWidth="1"/>
    <col min="12820" max="12820" width="12.88671875" customWidth="1"/>
    <col min="12821" max="12821" width="13.109375" customWidth="1"/>
    <col min="12822" max="12822" width="11.44140625" customWidth="1"/>
    <col min="12823" max="12826" width="11.109375" customWidth="1"/>
    <col min="12828" max="12828" width="11" customWidth="1"/>
    <col min="12830" max="12830" width="12.44140625" customWidth="1"/>
    <col min="12831" max="12833" width="12.109375" customWidth="1"/>
    <col min="13057" max="13057" width="4.109375" customWidth="1"/>
    <col min="13058" max="13058" width="9.44140625" customWidth="1"/>
    <col min="13059" max="13059" width="14.109375" customWidth="1"/>
    <col min="13060" max="13060" width="11" customWidth="1"/>
    <col min="13061" max="13061" width="12.109375" customWidth="1"/>
    <col min="13062" max="13062" width="23.5546875" customWidth="1"/>
    <col min="13063" max="13063" width="25.109375" customWidth="1"/>
    <col min="13064" max="13064" width="9" customWidth="1"/>
    <col min="13066" max="13066" width="28.109375" customWidth="1"/>
    <col min="13067" max="13067" width="11.109375" customWidth="1"/>
    <col min="13068" max="13068" width="12.109375" customWidth="1"/>
    <col min="13069" max="13070" width="10.88671875" customWidth="1"/>
    <col min="13071" max="13075" width="16.109375" customWidth="1"/>
    <col min="13076" max="13076" width="12.88671875" customWidth="1"/>
    <col min="13077" max="13077" width="13.109375" customWidth="1"/>
    <col min="13078" max="13078" width="11.44140625" customWidth="1"/>
    <col min="13079" max="13082" width="11.109375" customWidth="1"/>
    <col min="13084" max="13084" width="11" customWidth="1"/>
    <col min="13086" max="13086" width="12.44140625" customWidth="1"/>
    <col min="13087" max="13089" width="12.109375" customWidth="1"/>
    <col min="13313" max="13313" width="4.109375" customWidth="1"/>
    <col min="13314" max="13314" width="9.44140625" customWidth="1"/>
    <col min="13315" max="13315" width="14.109375" customWidth="1"/>
    <col min="13316" max="13316" width="11" customWidth="1"/>
    <col min="13317" max="13317" width="12.109375" customWidth="1"/>
    <col min="13318" max="13318" width="23.5546875" customWidth="1"/>
    <col min="13319" max="13319" width="25.109375" customWidth="1"/>
    <col min="13320" max="13320" width="9" customWidth="1"/>
    <col min="13322" max="13322" width="28.109375" customWidth="1"/>
    <col min="13323" max="13323" width="11.109375" customWidth="1"/>
    <col min="13324" max="13324" width="12.109375" customWidth="1"/>
    <col min="13325" max="13326" width="10.88671875" customWidth="1"/>
    <col min="13327" max="13331" width="16.109375" customWidth="1"/>
    <col min="13332" max="13332" width="12.88671875" customWidth="1"/>
    <col min="13333" max="13333" width="13.109375" customWidth="1"/>
    <col min="13334" max="13334" width="11.44140625" customWidth="1"/>
    <col min="13335" max="13338" width="11.109375" customWidth="1"/>
    <col min="13340" max="13340" width="11" customWidth="1"/>
    <col min="13342" max="13342" width="12.44140625" customWidth="1"/>
    <col min="13343" max="13345" width="12.109375" customWidth="1"/>
    <col min="13569" max="13569" width="4.109375" customWidth="1"/>
    <col min="13570" max="13570" width="9.44140625" customWidth="1"/>
    <col min="13571" max="13571" width="14.109375" customWidth="1"/>
    <col min="13572" max="13572" width="11" customWidth="1"/>
    <col min="13573" max="13573" width="12.109375" customWidth="1"/>
    <col min="13574" max="13574" width="23.5546875" customWidth="1"/>
    <col min="13575" max="13575" width="25.109375" customWidth="1"/>
    <col min="13576" max="13576" width="9" customWidth="1"/>
    <col min="13578" max="13578" width="28.109375" customWidth="1"/>
    <col min="13579" max="13579" width="11.109375" customWidth="1"/>
    <col min="13580" max="13580" width="12.109375" customWidth="1"/>
    <col min="13581" max="13582" width="10.88671875" customWidth="1"/>
    <col min="13583" max="13587" width="16.109375" customWidth="1"/>
    <col min="13588" max="13588" width="12.88671875" customWidth="1"/>
    <col min="13589" max="13589" width="13.109375" customWidth="1"/>
    <col min="13590" max="13590" width="11.44140625" customWidth="1"/>
    <col min="13591" max="13594" width="11.109375" customWidth="1"/>
    <col min="13596" max="13596" width="11" customWidth="1"/>
    <col min="13598" max="13598" width="12.44140625" customWidth="1"/>
    <col min="13599" max="13601" width="12.109375" customWidth="1"/>
    <col min="13825" max="13825" width="4.109375" customWidth="1"/>
    <col min="13826" max="13826" width="9.44140625" customWidth="1"/>
    <col min="13827" max="13827" width="14.109375" customWidth="1"/>
    <col min="13828" max="13828" width="11" customWidth="1"/>
    <col min="13829" max="13829" width="12.109375" customWidth="1"/>
    <col min="13830" max="13830" width="23.5546875" customWidth="1"/>
    <col min="13831" max="13831" width="25.109375" customWidth="1"/>
    <col min="13832" max="13832" width="9" customWidth="1"/>
    <col min="13834" max="13834" width="28.109375" customWidth="1"/>
    <col min="13835" max="13835" width="11.109375" customWidth="1"/>
    <col min="13836" max="13836" width="12.109375" customWidth="1"/>
    <col min="13837" max="13838" width="10.88671875" customWidth="1"/>
    <col min="13839" max="13843" width="16.109375" customWidth="1"/>
    <col min="13844" max="13844" width="12.88671875" customWidth="1"/>
    <col min="13845" max="13845" width="13.109375" customWidth="1"/>
    <col min="13846" max="13846" width="11.44140625" customWidth="1"/>
    <col min="13847" max="13850" width="11.109375" customWidth="1"/>
    <col min="13852" max="13852" width="11" customWidth="1"/>
    <col min="13854" max="13854" width="12.44140625" customWidth="1"/>
    <col min="13855" max="13857" width="12.109375" customWidth="1"/>
    <col min="14081" max="14081" width="4.109375" customWidth="1"/>
    <col min="14082" max="14082" width="9.44140625" customWidth="1"/>
    <col min="14083" max="14083" width="14.109375" customWidth="1"/>
    <col min="14084" max="14084" width="11" customWidth="1"/>
    <col min="14085" max="14085" width="12.109375" customWidth="1"/>
    <col min="14086" max="14086" width="23.5546875" customWidth="1"/>
    <col min="14087" max="14087" width="25.109375" customWidth="1"/>
    <col min="14088" max="14088" width="9" customWidth="1"/>
    <col min="14090" max="14090" width="28.109375" customWidth="1"/>
    <col min="14091" max="14091" width="11.109375" customWidth="1"/>
    <col min="14092" max="14092" width="12.109375" customWidth="1"/>
    <col min="14093" max="14094" width="10.88671875" customWidth="1"/>
    <col min="14095" max="14099" width="16.109375" customWidth="1"/>
    <col min="14100" max="14100" width="12.88671875" customWidth="1"/>
    <col min="14101" max="14101" width="13.109375" customWidth="1"/>
    <col min="14102" max="14102" width="11.44140625" customWidth="1"/>
    <col min="14103" max="14106" width="11.109375" customWidth="1"/>
    <col min="14108" max="14108" width="11" customWidth="1"/>
    <col min="14110" max="14110" width="12.44140625" customWidth="1"/>
    <col min="14111" max="14113" width="12.109375" customWidth="1"/>
    <col min="14337" max="14337" width="4.109375" customWidth="1"/>
    <col min="14338" max="14338" width="9.44140625" customWidth="1"/>
    <col min="14339" max="14339" width="14.109375" customWidth="1"/>
    <col min="14340" max="14340" width="11" customWidth="1"/>
    <col min="14341" max="14341" width="12.109375" customWidth="1"/>
    <col min="14342" max="14342" width="23.5546875" customWidth="1"/>
    <col min="14343" max="14343" width="25.109375" customWidth="1"/>
    <col min="14344" max="14344" width="9" customWidth="1"/>
    <col min="14346" max="14346" width="28.109375" customWidth="1"/>
    <col min="14347" max="14347" width="11.109375" customWidth="1"/>
    <col min="14348" max="14348" width="12.109375" customWidth="1"/>
    <col min="14349" max="14350" width="10.88671875" customWidth="1"/>
    <col min="14351" max="14355" width="16.109375" customWidth="1"/>
    <col min="14356" max="14356" width="12.88671875" customWidth="1"/>
    <col min="14357" max="14357" width="13.109375" customWidth="1"/>
    <col min="14358" max="14358" width="11.44140625" customWidth="1"/>
    <col min="14359" max="14362" width="11.109375" customWidth="1"/>
    <col min="14364" max="14364" width="11" customWidth="1"/>
    <col min="14366" max="14366" width="12.44140625" customWidth="1"/>
    <col min="14367" max="14369" width="12.109375" customWidth="1"/>
    <col min="14593" max="14593" width="4.109375" customWidth="1"/>
    <col min="14594" max="14594" width="9.44140625" customWidth="1"/>
    <col min="14595" max="14595" width="14.109375" customWidth="1"/>
    <col min="14596" max="14596" width="11" customWidth="1"/>
    <col min="14597" max="14597" width="12.109375" customWidth="1"/>
    <col min="14598" max="14598" width="23.5546875" customWidth="1"/>
    <col min="14599" max="14599" width="25.109375" customWidth="1"/>
    <col min="14600" max="14600" width="9" customWidth="1"/>
    <col min="14602" max="14602" width="28.109375" customWidth="1"/>
    <col min="14603" max="14603" width="11.109375" customWidth="1"/>
    <col min="14604" max="14604" width="12.109375" customWidth="1"/>
    <col min="14605" max="14606" width="10.88671875" customWidth="1"/>
    <col min="14607" max="14611" width="16.109375" customWidth="1"/>
    <col min="14612" max="14612" width="12.88671875" customWidth="1"/>
    <col min="14613" max="14613" width="13.109375" customWidth="1"/>
    <col min="14614" max="14614" width="11.44140625" customWidth="1"/>
    <col min="14615" max="14618" width="11.109375" customWidth="1"/>
    <col min="14620" max="14620" width="11" customWidth="1"/>
    <col min="14622" max="14622" width="12.44140625" customWidth="1"/>
    <col min="14623" max="14625" width="12.109375" customWidth="1"/>
    <col min="14849" max="14849" width="4.109375" customWidth="1"/>
    <col min="14850" max="14850" width="9.44140625" customWidth="1"/>
    <col min="14851" max="14851" width="14.109375" customWidth="1"/>
    <col min="14852" max="14852" width="11" customWidth="1"/>
    <col min="14853" max="14853" width="12.109375" customWidth="1"/>
    <col min="14854" max="14854" width="23.5546875" customWidth="1"/>
    <col min="14855" max="14855" width="25.109375" customWidth="1"/>
    <col min="14856" max="14856" width="9" customWidth="1"/>
    <col min="14858" max="14858" width="28.109375" customWidth="1"/>
    <col min="14859" max="14859" width="11.109375" customWidth="1"/>
    <col min="14860" max="14860" width="12.109375" customWidth="1"/>
    <col min="14861" max="14862" width="10.88671875" customWidth="1"/>
    <col min="14863" max="14867" width="16.109375" customWidth="1"/>
    <col min="14868" max="14868" width="12.88671875" customWidth="1"/>
    <col min="14869" max="14869" width="13.109375" customWidth="1"/>
    <col min="14870" max="14870" width="11.44140625" customWidth="1"/>
    <col min="14871" max="14874" width="11.109375" customWidth="1"/>
    <col min="14876" max="14876" width="11" customWidth="1"/>
    <col min="14878" max="14878" width="12.44140625" customWidth="1"/>
    <col min="14879" max="14881" width="12.109375" customWidth="1"/>
    <col min="15105" max="15105" width="4.109375" customWidth="1"/>
    <col min="15106" max="15106" width="9.44140625" customWidth="1"/>
    <col min="15107" max="15107" width="14.109375" customWidth="1"/>
    <col min="15108" max="15108" width="11" customWidth="1"/>
    <col min="15109" max="15109" width="12.109375" customWidth="1"/>
    <col min="15110" max="15110" width="23.5546875" customWidth="1"/>
    <col min="15111" max="15111" width="25.109375" customWidth="1"/>
    <col min="15112" max="15112" width="9" customWidth="1"/>
    <col min="15114" max="15114" width="28.109375" customWidth="1"/>
    <col min="15115" max="15115" width="11.109375" customWidth="1"/>
    <col min="15116" max="15116" width="12.109375" customWidth="1"/>
    <col min="15117" max="15118" width="10.88671875" customWidth="1"/>
    <col min="15119" max="15123" width="16.109375" customWidth="1"/>
    <col min="15124" max="15124" width="12.88671875" customWidth="1"/>
    <col min="15125" max="15125" width="13.109375" customWidth="1"/>
    <col min="15126" max="15126" width="11.44140625" customWidth="1"/>
    <col min="15127" max="15130" width="11.109375" customWidth="1"/>
    <col min="15132" max="15132" width="11" customWidth="1"/>
    <col min="15134" max="15134" width="12.44140625" customWidth="1"/>
    <col min="15135" max="15137" width="12.109375" customWidth="1"/>
    <col min="15361" max="15361" width="4.109375" customWidth="1"/>
    <col min="15362" max="15362" width="9.44140625" customWidth="1"/>
    <col min="15363" max="15363" width="14.109375" customWidth="1"/>
    <col min="15364" max="15364" width="11" customWidth="1"/>
    <col min="15365" max="15365" width="12.109375" customWidth="1"/>
    <col min="15366" max="15366" width="23.5546875" customWidth="1"/>
    <col min="15367" max="15367" width="25.109375" customWidth="1"/>
    <col min="15368" max="15368" width="9" customWidth="1"/>
    <col min="15370" max="15370" width="28.109375" customWidth="1"/>
    <col min="15371" max="15371" width="11.109375" customWidth="1"/>
    <col min="15372" max="15372" width="12.109375" customWidth="1"/>
    <col min="15373" max="15374" width="10.88671875" customWidth="1"/>
    <col min="15375" max="15379" width="16.109375" customWidth="1"/>
    <col min="15380" max="15380" width="12.88671875" customWidth="1"/>
    <col min="15381" max="15381" width="13.109375" customWidth="1"/>
    <col min="15382" max="15382" width="11.44140625" customWidth="1"/>
    <col min="15383" max="15386" width="11.109375" customWidth="1"/>
    <col min="15388" max="15388" width="11" customWidth="1"/>
    <col min="15390" max="15390" width="12.44140625" customWidth="1"/>
    <col min="15391" max="15393" width="12.109375" customWidth="1"/>
    <col min="15617" max="15617" width="4.109375" customWidth="1"/>
    <col min="15618" max="15618" width="9.44140625" customWidth="1"/>
    <col min="15619" max="15619" width="14.109375" customWidth="1"/>
    <col min="15620" max="15620" width="11" customWidth="1"/>
    <col min="15621" max="15621" width="12.109375" customWidth="1"/>
    <col min="15622" max="15622" width="23.5546875" customWidth="1"/>
    <col min="15623" max="15623" width="25.109375" customWidth="1"/>
    <col min="15624" max="15624" width="9" customWidth="1"/>
    <col min="15626" max="15626" width="28.109375" customWidth="1"/>
    <col min="15627" max="15627" width="11.109375" customWidth="1"/>
    <col min="15628" max="15628" width="12.109375" customWidth="1"/>
    <col min="15629" max="15630" width="10.88671875" customWidth="1"/>
    <col min="15631" max="15635" width="16.109375" customWidth="1"/>
    <col min="15636" max="15636" width="12.88671875" customWidth="1"/>
    <col min="15637" max="15637" width="13.109375" customWidth="1"/>
    <col min="15638" max="15638" width="11.44140625" customWidth="1"/>
    <col min="15639" max="15642" width="11.109375" customWidth="1"/>
    <col min="15644" max="15644" width="11" customWidth="1"/>
    <col min="15646" max="15646" width="12.44140625" customWidth="1"/>
    <col min="15647" max="15649" width="12.109375" customWidth="1"/>
    <col min="15873" max="15873" width="4.109375" customWidth="1"/>
    <col min="15874" max="15874" width="9.44140625" customWidth="1"/>
    <col min="15875" max="15875" width="14.109375" customWidth="1"/>
    <col min="15876" max="15876" width="11" customWidth="1"/>
    <col min="15877" max="15877" width="12.109375" customWidth="1"/>
    <col min="15878" max="15878" width="23.5546875" customWidth="1"/>
    <col min="15879" max="15879" width="25.109375" customWidth="1"/>
    <col min="15880" max="15880" width="9" customWidth="1"/>
    <col min="15882" max="15882" width="28.109375" customWidth="1"/>
    <col min="15883" max="15883" width="11.109375" customWidth="1"/>
    <col min="15884" max="15884" width="12.109375" customWidth="1"/>
    <col min="15885" max="15886" width="10.88671875" customWidth="1"/>
    <col min="15887" max="15891" width="16.109375" customWidth="1"/>
    <col min="15892" max="15892" width="12.88671875" customWidth="1"/>
    <col min="15893" max="15893" width="13.109375" customWidth="1"/>
    <col min="15894" max="15894" width="11.44140625" customWidth="1"/>
    <col min="15895" max="15898" width="11.109375" customWidth="1"/>
    <col min="15900" max="15900" width="11" customWidth="1"/>
    <col min="15902" max="15902" width="12.44140625" customWidth="1"/>
    <col min="15903" max="15905" width="12.109375" customWidth="1"/>
    <col min="16129" max="16129" width="4.109375" customWidth="1"/>
    <col min="16130" max="16130" width="9.44140625" customWidth="1"/>
    <col min="16131" max="16131" width="14.109375" customWidth="1"/>
    <col min="16132" max="16132" width="11" customWidth="1"/>
    <col min="16133" max="16133" width="12.109375" customWidth="1"/>
    <col min="16134" max="16134" width="23.5546875" customWidth="1"/>
    <col min="16135" max="16135" width="25.109375" customWidth="1"/>
    <col min="16136" max="16136" width="9" customWidth="1"/>
    <col min="16138" max="16138" width="28.109375" customWidth="1"/>
    <col min="16139" max="16139" width="11.109375" customWidth="1"/>
    <col min="16140" max="16140" width="12.109375" customWidth="1"/>
    <col min="16141" max="16142" width="10.88671875" customWidth="1"/>
    <col min="16143" max="16147" width="16.109375" customWidth="1"/>
    <col min="16148" max="16148" width="12.88671875" customWidth="1"/>
    <col min="16149" max="16149" width="13.109375" customWidth="1"/>
    <col min="16150" max="16150" width="11.44140625" customWidth="1"/>
    <col min="16151" max="16154" width="11.109375" customWidth="1"/>
    <col min="16156" max="16156" width="11" customWidth="1"/>
    <col min="16158" max="16158" width="12.44140625" customWidth="1"/>
    <col min="16159" max="16161" width="12.109375" customWidth="1"/>
  </cols>
  <sheetData>
    <row r="1" spans="2:37" ht="15" hidden="1" customHeight="1" x14ac:dyDescent="0.3">
      <c r="AD1" s="204" t="s">
        <v>242</v>
      </c>
      <c r="AE1" s="204"/>
      <c r="AF1" s="204"/>
      <c r="AG1" s="204"/>
      <c r="AH1" s="204"/>
      <c r="AI1" s="204"/>
    </row>
    <row r="2" spans="2:37" hidden="1" x14ac:dyDescent="0.3">
      <c r="AD2" s="204"/>
      <c r="AE2" s="204"/>
      <c r="AF2" s="204"/>
      <c r="AG2" s="204"/>
      <c r="AH2" s="204"/>
      <c r="AI2" s="204"/>
    </row>
    <row r="3" spans="2:37" hidden="1" x14ac:dyDescent="0.3">
      <c r="AD3" s="204"/>
      <c r="AE3" s="204"/>
      <c r="AF3" s="204"/>
      <c r="AG3" s="204"/>
      <c r="AH3" s="204"/>
      <c r="AI3" s="204"/>
    </row>
    <row r="4" spans="2:37" hidden="1" x14ac:dyDescent="0.3">
      <c r="Z4" s="37"/>
      <c r="AA4" s="37"/>
      <c r="AD4" s="204"/>
      <c r="AE4" s="204"/>
      <c r="AF4" s="204"/>
      <c r="AG4" s="204"/>
      <c r="AH4" s="204"/>
      <c r="AI4" s="204"/>
    </row>
    <row r="5" spans="2:37" hidden="1" x14ac:dyDescent="0.3">
      <c r="AD5" s="204"/>
      <c r="AE5" s="204"/>
      <c r="AF5" s="204"/>
      <c r="AG5" s="204"/>
      <c r="AH5" s="204"/>
      <c r="AI5" s="204"/>
    </row>
    <row r="6" spans="2:37" hidden="1" x14ac:dyDescent="0.3">
      <c r="B6" s="205" t="s">
        <v>243</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row>
    <row r="7" spans="2:37" hidden="1" x14ac:dyDescent="0.3"/>
    <row r="8" spans="2:37" ht="15.6" x14ac:dyDescent="0.3">
      <c r="B8" s="206" t="s">
        <v>40</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row>
    <row r="10" spans="2:37" hidden="1" x14ac:dyDescent="0.3"/>
    <row r="11" spans="2:37" hidden="1" x14ac:dyDescent="0.3">
      <c r="J11" s="207" t="s">
        <v>78</v>
      </c>
      <c r="K11" s="207"/>
      <c r="L11" s="207"/>
      <c r="M11" s="207"/>
      <c r="N11" s="207"/>
      <c r="O11" s="207"/>
      <c r="P11" s="15"/>
      <c r="Q11" s="15"/>
      <c r="R11" s="15"/>
      <c r="S11" s="15"/>
    </row>
    <row r="12" spans="2:37" hidden="1" x14ac:dyDescent="0.3"/>
    <row r="13" spans="2:37" ht="89.25" customHeight="1" x14ac:dyDescent="0.3">
      <c r="B13" s="196" t="s">
        <v>0</v>
      </c>
      <c r="C13" s="196" t="s">
        <v>1</v>
      </c>
      <c r="D13" s="196" t="s">
        <v>28</v>
      </c>
      <c r="E13" s="196" t="s">
        <v>79</v>
      </c>
      <c r="F13" s="196" t="s">
        <v>30</v>
      </c>
      <c r="G13" s="196" t="s">
        <v>3</v>
      </c>
      <c r="H13" s="196" t="s">
        <v>4</v>
      </c>
      <c r="I13" s="196" t="s">
        <v>80</v>
      </c>
      <c r="J13" s="210" t="s">
        <v>6</v>
      </c>
      <c r="K13" s="210"/>
      <c r="L13" s="210"/>
      <c r="M13" s="210"/>
      <c r="N13" s="199" t="s">
        <v>47</v>
      </c>
      <c r="O13" s="196" t="s">
        <v>81</v>
      </c>
      <c r="P13" s="199" t="s">
        <v>42</v>
      </c>
      <c r="Q13" s="199" t="s">
        <v>32</v>
      </c>
      <c r="R13" s="199" t="s">
        <v>37</v>
      </c>
      <c r="S13" s="199" t="s">
        <v>33</v>
      </c>
      <c r="T13" s="196" t="s">
        <v>82</v>
      </c>
      <c r="U13" s="196" t="s">
        <v>57</v>
      </c>
      <c r="V13" s="197" t="s">
        <v>59</v>
      </c>
      <c r="W13" s="208"/>
      <c r="X13" s="208"/>
      <c r="Y13" s="208"/>
      <c r="Z13" s="208"/>
      <c r="AA13" s="209"/>
      <c r="AB13" s="196" t="s">
        <v>69</v>
      </c>
      <c r="AC13" s="199" t="s">
        <v>75</v>
      </c>
      <c r="AD13" s="201" t="s">
        <v>83</v>
      </c>
      <c r="AE13" s="202"/>
      <c r="AF13" s="203"/>
      <c r="AG13" s="199" t="s">
        <v>84</v>
      </c>
      <c r="AH13" s="196" t="s">
        <v>85</v>
      </c>
      <c r="AI13" s="196" t="s">
        <v>86</v>
      </c>
      <c r="AJ13" s="197" t="s">
        <v>35</v>
      </c>
      <c r="AK13" s="198"/>
    </row>
    <row r="14" spans="2:37" ht="87" customHeight="1" x14ac:dyDescent="0.3">
      <c r="B14" s="196"/>
      <c r="C14" s="196"/>
      <c r="D14" s="196"/>
      <c r="E14" s="196"/>
      <c r="F14" s="196"/>
      <c r="G14" s="196"/>
      <c r="H14" s="196"/>
      <c r="I14" s="196"/>
      <c r="J14" s="16" t="s">
        <v>7</v>
      </c>
      <c r="K14" s="16" t="s">
        <v>8</v>
      </c>
      <c r="L14" s="16" t="s">
        <v>9</v>
      </c>
      <c r="M14" s="16" t="s">
        <v>10</v>
      </c>
      <c r="N14" s="200"/>
      <c r="O14" s="196"/>
      <c r="P14" s="200"/>
      <c r="Q14" s="200"/>
      <c r="R14" s="200"/>
      <c r="S14" s="200"/>
      <c r="T14" s="196"/>
      <c r="U14" s="196"/>
      <c r="V14" s="16" t="s">
        <v>87</v>
      </c>
      <c r="W14" s="16" t="s">
        <v>62</v>
      </c>
      <c r="X14" s="16" t="s">
        <v>15</v>
      </c>
      <c r="Y14" s="16" t="s">
        <v>88</v>
      </c>
      <c r="Z14" s="16" t="s">
        <v>60</v>
      </c>
      <c r="AA14" s="16" t="s">
        <v>25</v>
      </c>
      <c r="AB14" s="196"/>
      <c r="AC14" s="200"/>
      <c r="AD14" s="16" t="s">
        <v>16</v>
      </c>
      <c r="AE14" s="16" t="s">
        <v>89</v>
      </c>
      <c r="AF14" s="16" t="s">
        <v>26</v>
      </c>
      <c r="AG14" s="200"/>
      <c r="AH14" s="196"/>
      <c r="AI14" s="196"/>
      <c r="AJ14" s="197"/>
      <c r="AK14" s="198"/>
    </row>
    <row r="15" spans="2:37" x14ac:dyDescent="0.3">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3">
      <c r="B16" s="38" t="s">
        <v>90</v>
      </c>
      <c r="C16" s="39" t="s">
        <v>262</v>
      </c>
      <c r="D16" s="40" t="s">
        <v>244</v>
      </c>
      <c r="E16" s="39" t="s">
        <v>245</v>
      </c>
      <c r="F16" s="39" t="s">
        <v>246</v>
      </c>
      <c r="G16" s="40" t="s">
        <v>92</v>
      </c>
      <c r="H16" s="41" t="s">
        <v>93</v>
      </c>
      <c r="I16" s="41" t="s">
        <v>93</v>
      </c>
      <c r="J16" s="18" t="s">
        <v>94</v>
      </c>
      <c r="K16" s="19" t="s">
        <v>95</v>
      </c>
      <c r="L16" s="20" t="s">
        <v>96</v>
      </c>
      <c r="M16" s="21">
        <v>336</v>
      </c>
      <c r="N16" s="38" t="s">
        <v>97</v>
      </c>
      <c r="O16" s="39" t="s">
        <v>112</v>
      </c>
      <c r="P16" s="40" t="s">
        <v>99</v>
      </c>
      <c r="Q16" s="40" t="s">
        <v>100</v>
      </c>
      <c r="R16" s="40" t="s">
        <v>101</v>
      </c>
      <c r="S16" s="40" t="s">
        <v>102</v>
      </c>
      <c r="T16" s="42">
        <f>U16+U22+U25</f>
        <v>1425000</v>
      </c>
      <c r="U16" s="42">
        <f>V16</f>
        <v>425000</v>
      </c>
      <c r="V16" s="42">
        <v>425000</v>
      </c>
      <c r="W16" s="42" t="s">
        <v>103</v>
      </c>
      <c r="X16" s="42" t="s">
        <v>103</v>
      </c>
      <c r="Y16" s="42" t="s">
        <v>103</v>
      </c>
      <c r="Z16" s="42" t="s">
        <v>103</v>
      </c>
      <c r="AA16" s="42" t="s">
        <v>103</v>
      </c>
      <c r="AB16" s="42">
        <v>75000</v>
      </c>
      <c r="AC16" s="42" t="s">
        <v>104</v>
      </c>
      <c r="AD16" s="42"/>
      <c r="AE16" s="42">
        <f>U16</f>
        <v>425000</v>
      </c>
      <c r="AF16" s="42"/>
      <c r="AG16" s="42"/>
      <c r="AH16" s="43" t="s">
        <v>247</v>
      </c>
      <c r="AI16" s="43" t="s">
        <v>248</v>
      </c>
      <c r="AJ16" s="53">
        <v>45297</v>
      </c>
    </row>
    <row r="17" spans="2:36" ht="28.8" x14ac:dyDescent="0.3">
      <c r="B17" s="45" t="s">
        <v>90</v>
      </c>
      <c r="C17" s="39"/>
      <c r="D17" s="39"/>
      <c r="E17" s="39"/>
      <c r="F17" s="39"/>
      <c r="G17" s="39"/>
      <c r="H17" s="41"/>
      <c r="I17" s="41"/>
      <c r="J17" s="18" t="s">
        <v>105</v>
      </c>
      <c r="K17" s="19" t="s">
        <v>106</v>
      </c>
      <c r="L17" s="20" t="s">
        <v>107</v>
      </c>
      <c r="M17" s="21">
        <v>22</v>
      </c>
      <c r="N17" s="41"/>
      <c r="O17" s="39"/>
      <c r="P17" s="39"/>
      <c r="Q17" s="39"/>
      <c r="R17" s="39"/>
      <c r="S17" s="39"/>
      <c r="T17" s="42"/>
      <c r="U17" s="42"/>
      <c r="V17" s="42"/>
      <c r="W17" s="42"/>
      <c r="X17" s="42"/>
      <c r="Y17" s="42"/>
      <c r="Z17" s="42"/>
      <c r="AA17" s="42"/>
      <c r="AB17" s="42"/>
      <c r="AC17" s="42"/>
      <c r="AD17" s="42"/>
      <c r="AE17" s="42"/>
      <c r="AF17" s="42"/>
      <c r="AG17" s="42"/>
      <c r="AH17" s="43"/>
      <c r="AI17" s="43"/>
      <c r="AJ17" s="44"/>
    </row>
    <row r="18" spans="2:36" ht="43.2" x14ac:dyDescent="0.3">
      <c r="B18" s="45" t="s">
        <v>90</v>
      </c>
      <c r="C18" s="39"/>
      <c r="D18" s="39"/>
      <c r="E18" s="39"/>
      <c r="F18" s="46"/>
      <c r="G18" s="46"/>
      <c r="H18" s="47"/>
      <c r="I18" s="47"/>
      <c r="J18" s="18" t="s">
        <v>108</v>
      </c>
      <c r="K18" s="19" t="s">
        <v>109</v>
      </c>
      <c r="L18" s="20" t="s">
        <v>110</v>
      </c>
      <c r="M18" s="21">
        <v>337</v>
      </c>
      <c r="N18" s="41"/>
      <c r="O18" s="46"/>
      <c r="P18" s="39"/>
      <c r="Q18" s="39"/>
      <c r="R18" s="39"/>
      <c r="S18" s="39"/>
      <c r="T18" s="42"/>
      <c r="U18" s="48"/>
      <c r="V18" s="48"/>
      <c r="W18" s="48"/>
      <c r="X18" s="48"/>
      <c r="Y18" s="48"/>
      <c r="Z18" s="48"/>
      <c r="AA18" s="48"/>
      <c r="AB18" s="48"/>
      <c r="AC18" s="48"/>
      <c r="AD18" s="48"/>
      <c r="AE18" s="48"/>
      <c r="AF18" s="48"/>
      <c r="AG18" s="48"/>
      <c r="AH18" s="43"/>
      <c r="AI18" s="43"/>
      <c r="AJ18" s="44"/>
    </row>
    <row r="19" spans="2:36" ht="134.25" customHeight="1" x14ac:dyDescent="0.3">
      <c r="B19" s="45" t="s">
        <v>90</v>
      </c>
      <c r="C19" s="39"/>
      <c r="D19" s="39"/>
      <c r="E19" s="39"/>
      <c r="F19" s="39" t="s">
        <v>249</v>
      </c>
      <c r="G19" s="40" t="s">
        <v>92</v>
      </c>
      <c r="H19" s="41" t="s">
        <v>93</v>
      </c>
      <c r="I19" s="41" t="s">
        <v>93</v>
      </c>
      <c r="J19" s="18" t="s">
        <v>94</v>
      </c>
      <c r="K19" s="19" t="s">
        <v>95</v>
      </c>
      <c r="L19" s="20" t="s">
        <v>96</v>
      </c>
      <c r="M19" s="21">
        <v>282</v>
      </c>
      <c r="N19" s="38" t="s">
        <v>97</v>
      </c>
      <c r="O19" s="39" t="s">
        <v>98</v>
      </c>
      <c r="P19" s="39"/>
      <c r="Q19" s="39"/>
      <c r="R19" s="39"/>
      <c r="S19" s="39"/>
      <c r="T19" s="42"/>
      <c r="U19" s="42" t="s">
        <v>532</v>
      </c>
      <c r="V19" s="42" t="s">
        <v>532</v>
      </c>
      <c r="W19" s="42" t="s">
        <v>103</v>
      </c>
      <c r="X19" s="42" t="s">
        <v>103</v>
      </c>
      <c r="Y19" s="42" t="s">
        <v>103</v>
      </c>
      <c r="Z19" s="42" t="s">
        <v>103</v>
      </c>
      <c r="AA19" s="42" t="s">
        <v>103</v>
      </c>
      <c r="AB19" s="42" t="s">
        <v>532</v>
      </c>
      <c r="AC19" s="42" t="s">
        <v>104</v>
      </c>
      <c r="AD19" s="42"/>
      <c r="AE19" s="42" t="str">
        <f>U19</f>
        <v xml:space="preserve"> - </v>
      </c>
      <c r="AF19" s="42"/>
      <c r="AG19" s="42"/>
      <c r="AH19" s="43"/>
      <c r="AI19" s="43"/>
      <c r="AJ19" s="109" t="s">
        <v>533</v>
      </c>
    </row>
    <row r="20" spans="2:36" ht="28.8" x14ac:dyDescent="0.3">
      <c r="B20" s="45" t="s">
        <v>90</v>
      </c>
      <c r="C20" s="39"/>
      <c r="D20" s="39"/>
      <c r="E20" s="39"/>
      <c r="F20" s="39"/>
      <c r="G20" s="39"/>
      <c r="H20" s="41"/>
      <c r="I20" s="41"/>
      <c r="J20" s="18" t="s">
        <v>105</v>
      </c>
      <c r="K20" s="19" t="s">
        <v>106</v>
      </c>
      <c r="L20" s="20" t="s">
        <v>107</v>
      </c>
      <c r="M20" s="21">
        <v>55</v>
      </c>
      <c r="N20" s="41"/>
      <c r="O20" s="39"/>
      <c r="P20" s="39"/>
      <c r="Q20" s="39"/>
      <c r="R20" s="39"/>
      <c r="S20" s="39"/>
      <c r="T20" s="42"/>
      <c r="U20" s="42"/>
      <c r="V20" s="42"/>
      <c r="W20" s="42"/>
      <c r="X20" s="42"/>
      <c r="Y20" s="42"/>
      <c r="Z20" s="42"/>
      <c r="AA20" s="42"/>
      <c r="AB20" s="42"/>
      <c r="AC20" s="42"/>
      <c r="AD20" s="42"/>
      <c r="AE20" s="42"/>
      <c r="AF20" s="42"/>
      <c r="AG20" s="42"/>
      <c r="AH20" s="43"/>
      <c r="AI20" s="43"/>
      <c r="AJ20" s="44"/>
    </row>
    <row r="21" spans="2:36" ht="43.2" x14ac:dyDescent="0.3">
      <c r="B21" s="45" t="s">
        <v>90</v>
      </c>
      <c r="C21" s="39"/>
      <c r="D21" s="39"/>
      <c r="E21" s="39"/>
      <c r="F21" s="46"/>
      <c r="G21" s="39"/>
      <c r="H21" s="47"/>
      <c r="I21" s="47"/>
      <c r="J21" s="18" t="s">
        <v>108</v>
      </c>
      <c r="K21" s="19" t="s">
        <v>109</v>
      </c>
      <c r="L21" s="20" t="s">
        <v>110</v>
      </c>
      <c r="M21" s="21">
        <v>290</v>
      </c>
      <c r="N21" s="41"/>
      <c r="O21" s="46"/>
      <c r="P21" s="39"/>
      <c r="Q21" s="39"/>
      <c r="R21" s="39"/>
      <c r="S21" s="39"/>
      <c r="T21" s="42"/>
      <c r="U21" s="48"/>
      <c r="V21" s="48"/>
      <c r="W21" s="48"/>
      <c r="X21" s="48"/>
      <c r="Y21" s="48"/>
      <c r="Z21" s="48"/>
      <c r="AA21" s="48"/>
      <c r="AB21" s="48"/>
      <c r="AC21" s="48"/>
      <c r="AD21" s="48"/>
      <c r="AE21" s="48"/>
      <c r="AF21" s="48"/>
      <c r="AG21" s="48"/>
      <c r="AH21" s="43"/>
      <c r="AI21" s="43"/>
      <c r="AJ21" s="44"/>
    </row>
    <row r="22" spans="2:36" ht="120.75" customHeight="1" x14ac:dyDescent="0.3">
      <c r="B22" s="45" t="s">
        <v>90</v>
      </c>
      <c r="C22" s="39"/>
      <c r="D22" s="39"/>
      <c r="E22" s="39"/>
      <c r="F22" s="39" t="s">
        <v>250</v>
      </c>
      <c r="G22" s="40" t="s">
        <v>92</v>
      </c>
      <c r="H22" s="41" t="s">
        <v>93</v>
      </c>
      <c r="I22" s="41" t="s">
        <v>93</v>
      </c>
      <c r="J22" s="18" t="s">
        <v>94</v>
      </c>
      <c r="K22" s="19" t="s">
        <v>95</v>
      </c>
      <c r="L22" s="20" t="s">
        <v>96</v>
      </c>
      <c r="M22" s="21">
        <v>252</v>
      </c>
      <c r="N22" s="38" t="s">
        <v>97</v>
      </c>
      <c r="O22" s="39" t="s">
        <v>113</v>
      </c>
      <c r="P22" s="39"/>
      <c r="Q22" s="39"/>
      <c r="R22" s="39"/>
      <c r="S22" s="39"/>
      <c r="T22" s="42"/>
      <c r="U22" s="42">
        <f>V22</f>
        <v>779000</v>
      </c>
      <c r="V22" s="42">
        <v>779000</v>
      </c>
      <c r="W22" s="42" t="s">
        <v>103</v>
      </c>
      <c r="X22" s="42" t="s">
        <v>103</v>
      </c>
      <c r="Y22" s="42" t="s">
        <v>103</v>
      </c>
      <c r="Z22" s="42" t="s">
        <v>103</v>
      </c>
      <c r="AA22" s="42" t="s">
        <v>103</v>
      </c>
      <c r="AB22" s="42">
        <v>137471</v>
      </c>
      <c r="AC22" s="42" t="s">
        <v>104</v>
      </c>
      <c r="AD22" s="42"/>
      <c r="AE22" s="42">
        <f>U22</f>
        <v>779000</v>
      </c>
      <c r="AF22" s="42"/>
      <c r="AG22" s="42"/>
      <c r="AH22" s="43"/>
      <c r="AI22" s="43"/>
      <c r="AJ22" s="44"/>
    </row>
    <row r="23" spans="2:36" ht="28.8" x14ac:dyDescent="0.3">
      <c r="B23" s="45" t="s">
        <v>90</v>
      </c>
      <c r="C23" s="39"/>
      <c r="D23" s="39"/>
      <c r="E23" s="39"/>
      <c r="F23" s="39"/>
      <c r="G23" s="39"/>
      <c r="H23" s="41"/>
      <c r="I23" s="41"/>
      <c r="J23" s="18" t="s">
        <v>105</v>
      </c>
      <c r="K23" s="19" t="s">
        <v>106</v>
      </c>
      <c r="L23" s="20" t="s">
        <v>107</v>
      </c>
      <c r="M23" s="21">
        <v>30</v>
      </c>
      <c r="N23" s="41"/>
      <c r="O23" s="39"/>
      <c r="P23" s="39"/>
      <c r="Q23" s="39"/>
      <c r="R23" s="39"/>
      <c r="S23" s="39"/>
      <c r="T23" s="42"/>
      <c r="U23" s="42"/>
      <c r="V23" s="42"/>
      <c r="W23" s="42"/>
      <c r="X23" s="42"/>
      <c r="Y23" s="42"/>
      <c r="Z23" s="42"/>
      <c r="AA23" s="42"/>
      <c r="AB23" s="42"/>
      <c r="AC23" s="42"/>
      <c r="AD23" s="42"/>
      <c r="AE23" s="42"/>
      <c r="AF23" s="42"/>
      <c r="AG23" s="42"/>
      <c r="AH23" s="43"/>
      <c r="AI23" s="43"/>
      <c r="AJ23" s="44"/>
    </row>
    <row r="24" spans="2:36" ht="43.2" x14ac:dyDescent="0.3">
      <c r="B24" s="45" t="s">
        <v>90</v>
      </c>
      <c r="C24" s="39"/>
      <c r="D24" s="39"/>
      <c r="E24" s="39"/>
      <c r="F24" s="46"/>
      <c r="G24" s="39"/>
      <c r="H24" s="47"/>
      <c r="I24" s="47"/>
      <c r="J24" s="18" t="s">
        <v>108</v>
      </c>
      <c r="K24" s="19" t="s">
        <v>109</v>
      </c>
      <c r="L24" s="20" t="s">
        <v>110</v>
      </c>
      <c r="M24" s="21">
        <v>255</v>
      </c>
      <c r="N24" s="41"/>
      <c r="O24" s="46"/>
      <c r="P24" s="39"/>
      <c r="Q24" s="39"/>
      <c r="R24" s="39"/>
      <c r="S24" s="39"/>
      <c r="T24" s="42"/>
      <c r="U24" s="48"/>
      <c r="V24" s="48"/>
      <c r="W24" s="48"/>
      <c r="X24" s="48"/>
      <c r="Y24" s="48"/>
      <c r="Z24" s="48"/>
      <c r="AA24" s="48"/>
      <c r="AB24" s="48"/>
      <c r="AC24" s="48"/>
      <c r="AD24" s="48"/>
      <c r="AE24" s="48"/>
      <c r="AF24" s="48"/>
      <c r="AG24" s="48"/>
      <c r="AH24" s="43"/>
      <c r="AI24" s="43"/>
      <c r="AJ24" s="44"/>
    </row>
    <row r="25" spans="2:36" ht="99" customHeight="1" x14ac:dyDescent="0.3">
      <c r="B25" s="45" t="s">
        <v>90</v>
      </c>
      <c r="C25" s="39"/>
      <c r="D25" s="39"/>
      <c r="E25" s="39"/>
      <c r="F25" s="39" t="s">
        <v>251</v>
      </c>
      <c r="G25" s="40" t="s">
        <v>92</v>
      </c>
      <c r="H25" s="41" t="s">
        <v>93</v>
      </c>
      <c r="I25" s="41" t="s">
        <v>93</v>
      </c>
      <c r="J25" s="22" t="s">
        <v>114</v>
      </c>
      <c r="K25" s="23" t="s">
        <v>115</v>
      </c>
      <c r="L25" s="21" t="s">
        <v>116</v>
      </c>
      <c r="M25" s="21">
        <v>33.299999999999997</v>
      </c>
      <c r="N25" s="38" t="s">
        <v>97</v>
      </c>
      <c r="O25" s="39" t="s">
        <v>113</v>
      </c>
      <c r="P25" s="39"/>
      <c r="Q25" s="39"/>
      <c r="R25" s="39"/>
      <c r="S25" s="39"/>
      <c r="T25" s="42"/>
      <c r="U25" s="42">
        <f>V25</f>
        <v>221000</v>
      </c>
      <c r="V25" s="42">
        <v>221000</v>
      </c>
      <c r="W25" s="42" t="s">
        <v>103</v>
      </c>
      <c r="X25" s="42" t="s">
        <v>103</v>
      </c>
      <c r="Y25" s="42" t="s">
        <v>103</v>
      </c>
      <c r="Z25" s="42" t="s">
        <v>103</v>
      </c>
      <c r="AA25" s="42" t="s">
        <v>103</v>
      </c>
      <c r="AB25" s="42">
        <v>39000</v>
      </c>
      <c r="AC25" s="42" t="s">
        <v>104</v>
      </c>
      <c r="AD25" s="42"/>
      <c r="AE25" s="42">
        <f>U25</f>
        <v>221000</v>
      </c>
      <c r="AF25" s="42"/>
      <c r="AG25" s="42"/>
      <c r="AH25" s="43"/>
      <c r="AI25" s="43"/>
      <c r="AJ25" s="44"/>
    </row>
    <row r="26" spans="2:36" ht="43.2" x14ac:dyDescent="0.3">
      <c r="B26" s="45" t="s">
        <v>90</v>
      </c>
      <c r="C26" s="39"/>
      <c r="D26" s="39"/>
      <c r="E26" s="39"/>
      <c r="F26" s="39"/>
      <c r="G26" s="39"/>
      <c r="H26" s="41"/>
      <c r="I26" s="41"/>
      <c r="J26" s="22" t="s">
        <v>117</v>
      </c>
      <c r="K26" s="23" t="s">
        <v>118</v>
      </c>
      <c r="L26" s="21" t="s">
        <v>96</v>
      </c>
      <c r="M26" s="21">
        <v>656</v>
      </c>
      <c r="N26" s="41"/>
      <c r="O26" s="39"/>
      <c r="P26" s="39"/>
      <c r="Q26" s="39"/>
      <c r="R26" s="39"/>
      <c r="S26" s="39"/>
      <c r="T26" s="42"/>
      <c r="U26" s="42"/>
      <c r="V26" s="42"/>
      <c r="W26" s="42"/>
      <c r="X26" s="42"/>
      <c r="Y26" s="42"/>
      <c r="Z26" s="42"/>
      <c r="AA26" s="42"/>
      <c r="AB26" s="42"/>
      <c r="AC26" s="42"/>
      <c r="AD26" s="42"/>
      <c r="AE26" s="42"/>
      <c r="AF26" s="42"/>
      <c r="AG26" s="42"/>
      <c r="AH26" s="43"/>
      <c r="AI26" s="43"/>
      <c r="AJ26" s="44"/>
    </row>
    <row r="27" spans="2:36" ht="43.2" x14ac:dyDescent="0.3">
      <c r="B27" s="45" t="s">
        <v>90</v>
      </c>
      <c r="C27" s="39"/>
      <c r="D27" s="39"/>
      <c r="E27" s="39"/>
      <c r="F27" s="39"/>
      <c r="G27" s="39"/>
      <c r="H27" s="41"/>
      <c r="I27" s="41"/>
      <c r="J27" s="22" t="s">
        <v>119</v>
      </c>
      <c r="K27" s="23" t="s">
        <v>120</v>
      </c>
      <c r="L27" s="21" t="s">
        <v>110</v>
      </c>
      <c r="M27" s="21">
        <v>1100</v>
      </c>
      <c r="N27" s="41"/>
      <c r="O27" s="39"/>
      <c r="P27" s="39"/>
      <c r="Q27" s="39"/>
      <c r="R27" s="39"/>
      <c r="S27" s="39"/>
      <c r="T27" s="42"/>
      <c r="U27" s="42"/>
      <c r="V27" s="42"/>
      <c r="W27" s="42"/>
      <c r="X27" s="42"/>
      <c r="Y27" s="42"/>
      <c r="Z27" s="42"/>
      <c r="AA27" s="42"/>
      <c r="AB27" s="42"/>
      <c r="AC27" s="42"/>
      <c r="AD27" s="42"/>
      <c r="AE27" s="42"/>
      <c r="AF27" s="42"/>
      <c r="AG27" s="42"/>
      <c r="AH27" s="43"/>
      <c r="AI27" s="43"/>
      <c r="AJ27" s="44"/>
    </row>
    <row r="28" spans="2:36" ht="72" x14ac:dyDescent="0.3">
      <c r="B28" s="49" t="s">
        <v>90</v>
      </c>
      <c r="C28" s="46"/>
      <c r="D28" s="46"/>
      <c r="E28" s="46"/>
      <c r="F28" s="46"/>
      <c r="G28" s="46"/>
      <c r="H28" s="47"/>
      <c r="I28" s="47"/>
      <c r="J28" s="22" t="s">
        <v>121</v>
      </c>
      <c r="K28" s="23" t="s">
        <v>122</v>
      </c>
      <c r="L28" s="21" t="s">
        <v>107</v>
      </c>
      <c r="M28" s="21">
        <v>1</v>
      </c>
      <c r="N28" s="47"/>
      <c r="O28" s="46"/>
      <c r="P28" s="46"/>
      <c r="Q28" s="46"/>
      <c r="R28" s="46"/>
      <c r="S28" s="46"/>
      <c r="T28" s="48"/>
      <c r="U28" s="48"/>
      <c r="V28" s="48"/>
      <c r="W28" s="48"/>
      <c r="X28" s="48"/>
      <c r="Y28" s="48"/>
      <c r="Z28" s="48"/>
      <c r="AA28" s="48"/>
      <c r="AB28" s="48"/>
      <c r="AC28" s="48"/>
      <c r="AD28" s="48"/>
      <c r="AE28" s="48"/>
      <c r="AF28" s="48"/>
      <c r="AG28" s="48"/>
      <c r="AH28" s="50"/>
      <c r="AI28" s="50"/>
      <c r="AJ28" s="51"/>
    </row>
    <row r="29" spans="2:36" ht="120" customHeight="1" x14ac:dyDescent="0.3">
      <c r="B29" s="41" t="s">
        <v>111</v>
      </c>
      <c r="C29" s="39" t="s">
        <v>91</v>
      </c>
      <c r="D29" s="40" t="s">
        <v>244</v>
      </c>
      <c r="E29" s="39" t="s">
        <v>245</v>
      </c>
      <c r="F29" s="39" t="s">
        <v>305</v>
      </c>
      <c r="G29" s="40" t="s">
        <v>92</v>
      </c>
      <c r="H29" s="41" t="s">
        <v>93</v>
      </c>
      <c r="I29" s="41" t="s">
        <v>93</v>
      </c>
      <c r="J29" s="22" t="s">
        <v>114</v>
      </c>
      <c r="K29" s="23" t="s">
        <v>115</v>
      </c>
      <c r="L29" s="21" t="s">
        <v>116</v>
      </c>
      <c r="M29" s="21">
        <v>18.18</v>
      </c>
      <c r="N29" s="38" t="s">
        <v>97</v>
      </c>
      <c r="O29" s="39" t="s">
        <v>98</v>
      </c>
      <c r="P29" s="40" t="s">
        <v>99</v>
      </c>
      <c r="Q29" s="40" t="s">
        <v>100</v>
      </c>
      <c r="R29" s="40" t="s">
        <v>101</v>
      </c>
      <c r="S29" s="40" t="s">
        <v>102</v>
      </c>
      <c r="T29" s="42" t="s">
        <v>103</v>
      </c>
      <c r="U29" s="42" t="s">
        <v>103</v>
      </c>
      <c r="V29" s="42" t="s">
        <v>103</v>
      </c>
      <c r="W29" s="42" t="s">
        <v>103</v>
      </c>
      <c r="X29" s="42" t="s">
        <v>103</v>
      </c>
      <c r="Y29" s="42" t="s">
        <v>103</v>
      </c>
      <c r="Z29" s="42" t="s">
        <v>103</v>
      </c>
      <c r="AA29" s="42" t="s">
        <v>103</v>
      </c>
      <c r="AB29" s="42" t="s">
        <v>103</v>
      </c>
      <c r="AC29" s="42" t="s">
        <v>104</v>
      </c>
      <c r="AD29" s="42"/>
      <c r="AE29" s="42" t="str">
        <f>U29</f>
        <v xml:space="preserve"> -</v>
      </c>
      <c r="AF29" s="42"/>
      <c r="AG29" s="42"/>
      <c r="AH29" s="43" t="s">
        <v>254</v>
      </c>
      <c r="AI29" s="43" t="s">
        <v>255</v>
      </c>
      <c r="AJ29" s="110" t="s">
        <v>534</v>
      </c>
    </row>
    <row r="30" spans="2:36" ht="43.2" x14ac:dyDescent="0.3">
      <c r="B30" s="45" t="s">
        <v>111</v>
      </c>
      <c r="C30" s="39"/>
      <c r="D30" s="39"/>
      <c r="E30" s="39"/>
      <c r="F30" s="39"/>
      <c r="G30" s="39"/>
      <c r="H30" s="41"/>
      <c r="I30" s="41"/>
      <c r="J30" s="22" t="s">
        <v>117</v>
      </c>
      <c r="K30" s="23" t="s">
        <v>118</v>
      </c>
      <c r="L30" s="21" t="s">
        <v>96</v>
      </c>
      <c r="M30" s="21">
        <v>845</v>
      </c>
      <c r="N30" s="41"/>
      <c r="O30" s="39"/>
      <c r="P30" s="39"/>
      <c r="Q30" s="39"/>
      <c r="R30" s="39"/>
      <c r="S30" s="39"/>
      <c r="T30" s="42"/>
      <c r="U30" s="42"/>
      <c r="V30" s="42"/>
      <c r="W30" s="42"/>
      <c r="X30" s="42"/>
      <c r="Y30" s="42"/>
      <c r="Z30" s="42"/>
      <c r="AA30" s="42"/>
      <c r="AB30" s="42"/>
      <c r="AC30" s="42"/>
      <c r="AD30" s="42"/>
      <c r="AE30" s="42"/>
      <c r="AF30" s="42"/>
      <c r="AG30" s="42"/>
      <c r="AH30" s="43"/>
      <c r="AI30" s="43"/>
      <c r="AJ30" s="44"/>
    </row>
    <row r="31" spans="2:36" ht="43.2" x14ac:dyDescent="0.3">
      <c r="B31" s="45" t="s">
        <v>111</v>
      </c>
      <c r="C31" s="39"/>
      <c r="D31" s="39"/>
      <c r="E31" s="39"/>
      <c r="F31" s="39"/>
      <c r="G31" s="39"/>
      <c r="H31" s="41"/>
      <c r="I31" s="41"/>
      <c r="J31" s="22" t="s">
        <v>119</v>
      </c>
      <c r="K31" s="23" t="s">
        <v>120</v>
      </c>
      <c r="L31" s="21" t="s">
        <v>110</v>
      </c>
      <c r="M31" s="21">
        <v>845</v>
      </c>
      <c r="N31" s="41"/>
      <c r="O31" s="39"/>
      <c r="P31" s="39"/>
      <c r="Q31" s="39"/>
      <c r="R31" s="39"/>
      <c r="S31" s="39"/>
      <c r="T31" s="42"/>
      <c r="U31" s="42"/>
      <c r="V31" s="42"/>
      <c r="W31" s="42"/>
      <c r="X31" s="42"/>
      <c r="Y31" s="42"/>
      <c r="Z31" s="42"/>
      <c r="AA31" s="42"/>
      <c r="AB31" s="42"/>
      <c r="AC31" s="42"/>
      <c r="AD31" s="42"/>
      <c r="AE31" s="42"/>
      <c r="AF31" s="42"/>
      <c r="AG31" s="42"/>
      <c r="AH31" s="43"/>
      <c r="AI31" s="43"/>
      <c r="AJ31" s="44"/>
    </row>
    <row r="32" spans="2:36" ht="72" x14ac:dyDescent="0.3">
      <c r="B32" s="49" t="s">
        <v>111</v>
      </c>
      <c r="C32" s="46"/>
      <c r="D32" s="46"/>
      <c r="E32" s="46"/>
      <c r="F32" s="46"/>
      <c r="G32" s="46"/>
      <c r="H32" s="47"/>
      <c r="I32" s="47"/>
      <c r="J32" s="22" t="s">
        <v>121</v>
      </c>
      <c r="K32" s="23" t="s">
        <v>122</v>
      </c>
      <c r="L32" s="21" t="s">
        <v>107</v>
      </c>
      <c r="M32" s="21">
        <v>1</v>
      </c>
      <c r="N32" s="47"/>
      <c r="O32" s="46"/>
      <c r="P32" s="46"/>
      <c r="Q32" s="46"/>
      <c r="R32" s="46"/>
      <c r="S32" s="46"/>
      <c r="T32" s="48"/>
      <c r="U32" s="48"/>
      <c r="V32" s="48"/>
      <c r="W32" s="48"/>
      <c r="X32" s="48"/>
      <c r="Y32" s="48"/>
      <c r="Z32" s="48"/>
      <c r="AA32" s="48"/>
      <c r="AB32" s="48"/>
      <c r="AC32" s="48"/>
      <c r="AD32" s="48"/>
      <c r="AE32" s="48"/>
      <c r="AF32" s="48"/>
      <c r="AG32" s="48"/>
      <c r="AH32" s="50"/>
      <c r="AI32" s="50"/>
      <c r="AJ32" s="51"/>
    </row>
    <row r="33" spans="2:37" ht="126.75" customHeight="1" x14ac:dyDescent="0.3">
      <c r="B33" s="41" t="s">
        <v>124</v>
      </c>
      <c r="C33" s="39" t="s">
        <v>252</v>
      </c>
      <c r="D33" s="40" t="s">
        <v>244</v>
      </c>
      <c r="E33" s="39" t="s">
        <v>245</v>
      </c>
      <c r="F33" s="39" t="s">
        <v>253</v>
      </c>
      <c r="G33" s="40" t="s">
        <v>92</v>
      </c>
      <c r="H33" s="41" t="s">
        <v>93</v>
      </c>
      <c r="I33" s="41" t="s">
        <v>93</v>
      </c>
      <c r="J33" s="22" t="s">
        <v>114</v>
      </c>
      <c r="K33" s="23" t="s">
        <v>115</v>
      </c>
      <c r="L33" s="21" t="s">
        <v>116</v>
      </c>
      <c r="M33" s="21">
        <v>11.1</v>
      </c>
      <c r="N33" s="38" t="s">
        <v>97</v>
      </c>
      <c r="O33" s="39" t="s">
        <v>112</v>
      </c>
      <c r="P33" s="40" t="s">
        <v>99</v>
      </c>
      <c r="Q33" s="40" t="s">
        <v>100</v>
      </c>
      <c r="R33" s="40" t="s">
        <v>101</v>
      </c>
      <c r="S33" s="40" t="s">
        <v>102</v>
      </c>
      <c r="T33" s="42">
        <f>U33</f>
        <v>935799</v>
      </c>
      <c r="U33" s="42">
        <f>V33</f>
        <v>935799</v>
      </c>
      <c r="V33" s="42">
        <v>935799</v>
      </c>
      <c r="W33" s="42" t="s">
        <v>103</v>
      </c>
      <c r="X33" s="42" t="s">
        <v>103</v>
      </c>
      <c r="Y33" s="42" t="s">
        <v>103</v>
      </c>
      <c r="Z33" s="42" t="s">
        <v>103</v>
      </c>
      <c r="AA33" s="42" t="s">
        <v>103</v>
      </c>
      <c r="AB33" s="42">
        <v>165142</v>
      </c>
      <c r="AC33" s="42" t="s">
        <v>104</v>
      </c>
      <c r="AD33" s="42"/>
      <c r="AE33" s="42">
        <f>U33</f>
        <v>935799</v>
      </c>
      <c r="AF33" s="42"/>
      <c r="AG33" s="42"/>
      <c r="AH33" s="43" t="s">
        <v>254</v>
      </c>
      <c r="AI33" s="43" t="s">
        <v>255</v>
      </c>
      <c r="AJ33" s="53">
        <v>45504</v>
      </c>
    </row>
    <row r="34" spans="2:37" ht="43.2" x14ac:dyDescent="0.3">
      <c r="B34" s="45" t="s">
        <v>124</v>
      </c>
      <c r="C34" s="39"/>
      <c r="D34" s="39"/>
      <c r="E34" s="39"/>
      <c r="F34" s="39"/>
      <c r="G34" s="39"/>
      <c r="H34" s="41"/>
      <c r="I34" s="41"/>
      <c r="J34" s="22" t="s">
        <v>117</v>
      </c>
      <c r="K34" s="23" t="s">
        <v>118</v>
      </c>
      <c r="L34" s="21" t="s">
        <v>96</v>
      </c>
      <c r="M34" s="21">
        <v>1126</v>
      </c>
      <c r="N34" s="41"/>
      <c r="O34" s="39"/>
      <c r="P34" s="39"/>
      <c r="Q34" s="39"/>
      <c r="R34" s="39"/>
      <c r="S34" s="39"/>
      <c r="T34" s="42"/>
      <c r="U34" s="42"/>
      <c r="V34" s="42"/>
      <c r="W34" s="42"/>
      <c r="X34" s="42"/>
      <c r="Y34" s="42"/>
      <c r="Z34" s="42"/>
      <c r="AA34" s="42"/>
      <c r="AB34" s="42"/>
      <c r="AC34" s="42"/>
      <c r="AD34" s="42"/>
      <c r="AE34" s="42"/>
      <c r="AF34" s="42"/>
      <c r="AG34" s="42"/>
      <c r="AH34" s="43"/>
      <c r="AI34" s="43"/>
      <c r="AJ34" s="44"/>
    </row>
    <row r="35" spans="2:37" ht="43.2" x14ac:dyDescent="0.3">
      <c r="B35" s="45" t="s">
        <v>124</v>
      </c>
      <c r="C35" s="39"/>
      <c r="D35" s="39"/>
      <c r="E35" s="39"/>
      <c r="F35" s="39"/>
      <c r="G35" s="39"/>
      <c r="H35" s="41"/>
      <c r="I35" s="41"/>
      <c r="J35" s="22" t="s">
        <v>119</v>
      </c>
      <c r="K35" s="23" t="s">
        <v>120</v>
      </c>
      <c r="L35" s="21" t="s">
        <v>110</v>
      </c>
      <c r="M35" s="21">
        <v>1440</v>
      </c>
      <c r="N35" s="41"/>
      <c r="O35" s="39"/>
      <c r="P35" s="39"/>
      <c r="Q35" s="39"/>
      <c r="R35" s="39"/>
      <c r="S35" s="39"/>
      <c r="T35" s="42"/>
      <c r="U35" s="42"/>
      <c r="V35" s="42"/>
      <c r="W35" s="42"/>
      <c r="X35" s="42"/>
      <c r="Y35" s="42"/>
      <c r="Z35" s="42"/>
      <c r="AA35" s="42"/>
      <c r="AB35" s="42"/>
      <c r="AC35" s="42"/>
      <c r="AD35" s="42"/>
      <c r="AE35" s="42"/>
      <c r="AF35" s="42"/>
      <c r="AG35" s="42"/>
      <c r="AH35" s="43"/>
      <c r="AI35" s="43"/>
      <c r="AJ35" s="44"/>
    </row>
    <row r="36" spans="2:37" ht="72" x14ac:dyDescent="0.3">
      <c r="B36" s="49" t="s">
        <v>124</v>
      </c>
      <c r="C36" s="46"/>
      <c r="D36" s="46"/>
      <c r="E36" s="46"/>
      <c r="F36" s="46"/>
      <c r="G36" s="46"/>
      <c r="H36" s="47"/>
      <c r="I36" s="47"/>
      <c r="J36" s="22" t="s">
        <v>121</v>
      </c>
      <c r="K36" s="23" t="s">
        <v>122</v>
      </c>
      <c r="L36" s="21" t="s">
        <v>107</v>
      </c>
      <c r="M36" s="21">
        <v>2</v>
      </c>
      <c r="N36" s="47"/>
      <c r="O36" s="46"/>
      <c r="P36" s="46"/>
      <c r="Q36" s="46"/>
      <c r="R36" s="46"/>
      <c r="S36" s="46"/>
      <c r="T36" s="48"/>
      <c r="U36" s="48"/>
      <c r="V36" s="48"/>
      <c r="W36" s="48"/>
      <c r="X36" s="48"/>
      <c r="Y36" s="48"/>
      <c r="Z36" s="48"/>
      <c r="AA36" s="48"/>
      <c r="AB36" s="48"/>
      <c r="AC36" s="48"/>
      <c r="AD36" s="48"/>
      <c r="AE36" s="48"/>
      <c r="AF36" s="48"/>
      <c r="AG36" s="48"/>
      <c r="AH36" s="50"/>
      <c r="AI36" s="50"/>
      <c r="AJ36" s="51"/>
      <c r="AK36" s="100"/>
    </row>
    <row r="37" spans="2:37" ht="154.5" customHeight="1" x14ac:dyDescent="0.3">
      <c r="B37" s="41" t="s">
        <v>256</v>
      </c>
      <c r="C37" s="39" t="s">
        <v>261</v>
      </c>
      <c r="D37" s="40" t="s">
        <v>244</v>
      </c>
      <c r="E37" s="39" t="s">
        <v>245</v>
      </c>
      <c r="F37" s="39" t="s">
        <v>257</v>
      </c>
      <c r="G37" s="40" t="s">
        <v>92</v>
      </c>
      <c r="H37" s="41" t="s">
        <v>93</v>
      </c>
      <c r="I37" s="41" t="s">
        <v>93</v>
      </c>
      <c r="J37" s="18" t="s">
        <v>94</v>
      </c>
      <c r="K37" s="19" t="s">
        <v>95</v>
      </c>
      <c r="L37" s="20" t="s">
        <v>96</v>
      </c>
      <c r="M37" s="21">
        <v>225</v>
      </c>
      <c r="N37" s="38" t="s">
        <v>97</v>
      </c>
      <c r="O37" s="39" t="s">
        <v>123</v>
      </c>
      <c r="P37" s="40" t="s">
        <v>99</v>
      </c>
      <c r="Q37" s="40" t="s">
        <v>100</v>
      </c>
      <c r="R37" s="40" t="s">
        <v>101</v>
      </c>
      <c r="S37" s="40" t="s">
        <v>102</v>
      </c>
      <c r="T37" s="42">
        <f>U37</f>
        <v>901000</v>
      </c>
      <c r="U37" s="42">
        <f>V37</f>
        <v>901000</v>
      </c>
      <c r="V37" s="42">
        <v>901000</v>
      </c>
      <c r="W37" s="42" t="s">
        <v>103</v>
      </c>
      <c r="X37" s="42" t="s">
        <v>103</v>
      </c>
      <c r="Y37" s="42" t="s">
        <v>103</v>
      </c>
      <c r="Z37" s="42" t="s">
        <v>103</v>
      </c>
      <c r="AA37" s="42" t="s">
        <v>103</v>
      </c>
      <c r="AB37" s="42">
        <v>159000</v>
      </c>
      <c r="AC37" s="42" t="s">
        <v>104</v>
      </c>
      <c r="AD37" s="42"/>
      <c r="AE37" s="42">
        <f>U37</f>
        <v>901000</v>
      </c>
      <c r="AF37" s="42"/>
      <c r="AG37" s="42"/>
      <c r="AH37" s="43" t="s">
        <v>258</v>
      </c>
      <c r="AI37" s="43" t="s">
        <v>259</v>
      </c>
      <c r="AJ37" s="44"/>
      <c r="AK37" s="101"/>
    </row>
    <row r="38" spans="2:37" ht="28.8" x14ac:dyDescent="0.3">
      <c r="B38" s="45" t="s">
        <v>256</v>
      </c>
      <c r="C38" s="39"/>
      <c r="D38" s="39"/>
      <c r="E38" s="39"/>
      <c r="F38" s="39"/>
      <c r="G38" s="39"/>
      <c r="H38" s="41"/>
      <c r="I38" s="41"/>
      <c r="J38" s="18" t="s">
        <v>105</v>
      </c>
      <c r="K38" s="19" t="s">
        <v>106</v>
      </c>
      <c r="L38" s="20" t="s">
        <v>107</v>
      </c>
      <c r="M38" s="21">
        <v>110</v>
      </c>
      <c r="N38" s="41"/>
      <c r="O38" s="39"/>
      <c r="P38" s="39"/>
      <c r="Q38" s="39"/>
      <c r="R38" s="39"/>
      <c r="S38" s="39"/>
      <c r="T38" s="42"/>
      <c r="U38" s="42"/>
      <c r="V38" s="42"/>
      <c r="W38" s="42"/>
      <c r="X38" s="42"/>
      <c r="Y38" s="42"/>
      <c r="Z38" s="42"/>
      <c r="AA38" s="42"/>
      <c r="AB38" s="42"/>
      <c r="AC38" s="42"/>
      <c r="AD38" s="42"/>
      <c r="AE38" s="42"/>
      <c r="AF38" s="42"/>
      <c r="AG38" s="42"/>
      <c r="AH38" s="43"/>
      <c r="AI38" s="43"/>
      <c r="AJ38" s="44"/>
    </row>
    <row r="39" spans="2:37" ht="43.2" x14ac:dyDescent="0.3">
      <c r="B39" s="49" t="s">
        <v>256</v>
      </c>
      <c r="C39" s="46"/>
      <c r="D39" s="46"/>
      <c r="E39" s="46"/>
      <c r="F39" s="46"/>
      <c r="G39" s="46"/>
      <c r="H39" s="47"/>
      <c r="I39" s="47"/>
      <c r="J39" s="18" t="s">
        <v>108</v>
      </c>
      <c r="K39" s="19" t="s">
        <v>109</v>
      </c>
      <c r="L39" s="20" t="s">
        <v>110</v>
      </c>
      <c r="M39" s="21">
        <v>225</v>
      </c>
      <c r="N39" s="47"/>
      <c r="O39" s="46"/>
      <c r="P39" s="46"/>
      <c r="Q39" s="46"/>
      <c r="R39" s="46"/>
      <c r="S39" s="46"/>
      <c r="T39" s="48"/>
      <c r="U39" s="48"/>
      <c r="V39" s="48"/>
      <c r="W39" s="48"/>
      <c r="X39" s="48"/>
      <c r="Y39" s="48"/>
      <c r="Z39" s="48"/>
      <c r="AA39" s="48"/>
      <c r="AB39" s="48"/>
      <c r="AC39" s="48"/>
      <c r="AD39" s="48"/>
      <c r="AE39" s="48"/>
      <c r="AF39" s="48"/>
      <c r="AG39" s="48"/>
      <c r="AH39" s="50"/>
      <c r="AI39" s="50"/>
      <c r="AJ39" s="51"/>
    </row>
    <row r="40" spans="2:37" ht="201.6" x14ac:dyDescent="0.3">
      <c r="B40" s="111" t="s">
        <v>447</v>
      </c>
      <c r="C40" s="39" t="s">
        <v>535</v>
      </c>
      <c r="D40" s="39"/>
      <c r="E40" s="39"/>
      <c r="F40" s="39" t="s">
        <v>249</v>
      </c>
      <c r="G40" s="40" t="s">
        <v>92</v>
      </c>
      <c r="H40" s="41" t="s">
        <v>93</v>
      </c>
      <c r="I40" s="41" t="s">
        <v>93</v>
      </c>
      <c r="J40" s="18" t="s">
        <v>94</v>
      </c>
      <c r="K40" s="19" t="s">
        <v>95</v>
      </c>
      <c r="L40" s="20" t="s">
        <v>96</v>
      </c>
      <c r="M40" s="21">
        <v>277</v>
      </c>
      <c r="N40" s="38" t="s">
        <v>97</v>
      </c>
      <c r="O40" s="39" t="s">
        <v>98</v>
      </c>
      <c r="P40" s="39"/>
      <c r="Q40" s="39"/>
      <c r="R40" s="39"/>
      <c r="S40" s="39"/>
      <c r="T40" s="42" t="str">
        <f>U40</f>
        <v xml:space="preserve"> -</v>
      </c>
      <c r="U40" s="42" t="str">
        <f>V40</f>
        <v xml:space="preserve"> -</v>
      </c>
      <c r="V40" s="143" t="s">
        <v>103</v>
      </c>
      <c r="W40" s="42" t="s">
        <v>103</v>
      </c>
      <c r="X40" s="42" t="s">
        <v>103</v>
      </c>
      <c r="Y40" s="42" t="s">
        <v>103</v>
      </c>
      <c r="Z40" s="42" t="s">
        <v>103</v>
      </c>
      <c r="AA40" s="42" t="s">
        <v>103</v>
      </c>
      <c r="AB40" s="42" t="s">
        <v>103</v>
      </c>
      <c r="AC40" s="42" t="s">
        <v>104</v>
      </c>
      <c r="AD40" s="42"/>
      <c r="AE40" s="42" t="str">
        <f>U40</f>
        <v xml:space="preserve"> -</v>
      </c>
      <c r="AF40" s="42"/>
      <c r="AG40" s="42"/>
      <c r="AH40" s="43" t="s">
        <v>392</v>
      </c>
      <c r="AI40" s="43" t="s">
        <v>393</v>
      </c>
      <c r="AJ40" s="110" t="s">
        <v>595</v>
      </c>
    </row>
    <row r="41" spans="2:37" ht="28.8" x14ac:dyDescent="0.3">
      <c r="B41" s="45" t="s">
        <v>447</v>
      </c>
      <c r="C41" s="39"/>
      <c r="D41" s="39"/>
      <c r="E41" s="39"/>
      <c r="F41" s="39"/>
      <c r="G41" s="39"/>
      <c r="H41" s="41"/>
      <c r="I41" s="41"/>
      <c r="J41" s="18" t="s">
        <v>105</v>
      </c>
      <c r="K41" s="19" t="s">
        <v>106</v>
      </c>
      <c r="L41" s="20" t="s">
        <v>107</v>
      </c>
      <c r="M41" s="21">
        <v>50</v>
      </c>
      <c r="N41" s="41"/>
      <c r="O41" s="39"/>
      <c r="P41" s="39"/>
      <c r="Q41" s="39"/>
      <c r="R41" s="39"/>
      <c r="S41" s="39"/>
      <c r="T41" s="42"/>
      <c r="U41" s="42"/>
      <c r="V41" s="42"/>
      <c r="W41" s="42"/>
      <c r="X41" s="42"/>
      <c r="Y41" s="42"/>
      <c r="Z41" s="42"/>
      <c r="AA41" s="42"/>
      <c r="AB41" s="42"/>
      <c r="AC41" s="42"/>
      <c r="AD41" s="42"/>
      <c r="AE41" s="42"/>
      <c r="AF41" s="42"/>
      <c r="AG41" s="42"/>
      <c r="AH41" s="43"/>
      <c r="AI41" s="43"/>
      <c r="AJ41" s="44"/>
    </row>
    <row r="42" spans="2:37" ht="43.2" x14ac:dyDescent="0.3">
      <c r="B42" s="49" t="s">
        <v>447</v>
      </c>
      <c r="C42" s="46"/>
      <c r="D42" s="46"/>
      <c r="E42" s="46"/>
      <c r="F42" s="46"/>
      <c r="G42" s="46"/>
      <c r="H42" s="47"/>
      <c r="I42" s="47"/>
      <c r="J42" s="18" t="s">
        <v>108</v>
      </c>
      <c r="K42" s="19" t="s">
        <v>109</v>
      </c>
      <c r="L42" s="20" t="s">
        <v>110</v>
      </c>
      <c r="M42" s="21">
        <v>285</v>
      </c>
      <c r="N42" s="47"/>
      <c r="O42" s="46"/>
      <c r="P42" s="46"/>
      <c r="Q42" s="46"/>
      <c r="R42" s="46"/>
      <c r="S42" s="46"/>
      <c r="T42" s="48"/>
      <c r="U42" s="48"/>
      <c r="V42" s="48"/>
      <c r="W42" s="48"/>
      <c r="X42" s="48"/>
      <c r="Y42" s="48"/>
      <c r="Z42" s="48"/>
      <c r="AA42" s="48"/>
      <c r="AB42" s="48"/>
      <c r="AC42" s="48"/>
      <c r="AD42" s="48"/>
      <c r="AE42" s="48"/>
      <c r="AF42" s="48"/>
      <c r="AG42" s="48"/>
      <c r="AH42" s="50"/>
      <c r="AI42" s="50"/>
      <c r="AJ42" s="51"/>
    </row>
    <row r="43" spans="2:37" ht="201.6" x14ac:dyDescent="0.3">
      <c r="B43" s="41" t="s">
        <v>451</v>
      </c>
      <c r="C43" s="39" t="s">
        <v>536</v>
      </c>
      <c r="D43" s="40" t="s">
        <v>244</v>
      </c>
      <c r="E43" s="39" t="s">
        <v>245</v>
      </c>
      <c r="F43" s="39" t="s">
        <v>305</v>
      </c>
      <c r="G43" s="40" t="s">
        <v>92</v>
      </c>
      <c r="H43" s="41" t="s">
        <v>93</v>
      </c>
      <c r="I43" s="41" t="s">
        <v>93</v>
      </c>
      <c r="J43" s="22" t="s">
        <v>114</v>
      </c>
      <c r="K43" s="23" t="s">
        <v>115</v>
      </c>
      <c r="L43" s="21" t="s">
        <v>116</v>
      </c>
      <c r="M43" s="21">
        <v>18.18</v>
      </c>
      <c r="N43" s="38" t="s">
        <v>97</v>
      </c>
      <c r="O43" s="39" t="s">
        <v>98</v>
      </c>
      <c r="P43" s="40" t="s">
        <v>99</v>
      </c>
      <c r="Q43" s="40" t="s">
        <v>100</v>
      </c>
      <c r="R43" s="40" t="s">
        <v>101</v>
      </c>
      <c r="S43" s="40" t="s">
        <v>102</v>
      </c>
      <c r="T43" s="42" t="s">
        <v>103</v>
      </c>
      <c r="U43" s="42" t="s">
        <v>103</v>
      </c>
      <c r="V43" s="42" t="s">
        <v>103</v>
      </c>
      <c r="W43" s="42" t="s">
        <v>103</v>
      </c>
      <c r="X43" s="42" t="s">
        <v>103</v>
      </c>
      <c r="Y43" s="42" t="s">
        <v>103</v>
      </c>
      <c r="Z43" s="42" t="s">
        <v>103</v>
      </c>
      <c r="AA43" s="42" t="s">
        <v>103</v>
      </c>
      <c r="AB43" s="42" t="s">
        <v>103</v>
      </c>
      <c r="AC43" s="42" t="s">
        <v>104</v>
      </c>
      <c r="AD43" s="42"/>
      <c r="AE43" s="42" t="str">
        <f>U43</f>
        <v xml:space="preserve"> -</v>
      </c>
      <c r="AF43" s="42"/>
      <c r="AG43" s="42"/>
      <c r="AH43" s="43" t="s">
        <v>537</v>
      </c>
      <c r="AI43" s="43" t="s">
        <v>538</v>
      </c>
      <c r="AJ43" s="110" t="s">
        <v>596</v>
      </c>
    </row>
    <row r="44" spans="2:37" ht="43.2" x14ac:dyDescent="0.3">
      <c r="B44" s="45" t="s">
        <v>451</v>
      </c>
      <c r="C44" s="39"/>
      <c r="D44" s="39"/>
      <c r="E44" s="39"/>
      <c r="F44" s="39"/>
      <c r="G44" s="39"/>
      <c r="H44" s="41"/>
      <c r="I44" s="41"/>
      <c r="J44" s="22" t="s">
        <v>117</v>
      </c>
      <c r="K44" s="23" t="s">
        <v>118</v>
      </c>
      <c r="L44" s="21" t="s">
        <v>96</v>
      </c>
      <c r="M44" s="21">
        <v>845</v>
      </c>
      <c r="N44" s="41"/>
      <c r="O44" s="39"/>
      <c r="P44" s="39"/>
      <c r="Q44" s="39"/>
      <c r="R44" s="39"/>
      <c r="S44" s="39"/>
      <c r="T44" s="42"/>
      <c r="U44" s="42"/>
      <c r="V44" s="42"/>
      <c r="W44" s="42"/>
      <c r="X44" s="42"/>
      <c r="Y44" s="42"/>
      <c r="Z44" s="42"/>
      <c r="AA44" s="42"/>
      <c r="AB44" s="42"/>
      <c r="AC44" s="42"/>
      <c r="AD44" s="42"/>
      <c r="AE44" s="42"/>
      <c r="AF44" s="42"/>
      <c r="AG44" s="42"/>
      <c r="AH44" s="43"/>
      <c r="AI44" s="43"/>
      <c r="AJ44" s="44"/>
    </row>
    <row r="45" spans="2:37" ht="43.2" x14ac:dyDescent="0.3">
      <c r="B45" s="45" t="s">
        <v>451</v>
      </c>
      <c r="C45" s="39"/>
      <c r="D45" s="39"/>
      <c r="E45" s="39"/>
      <c r="F45" s="39"/>
      <c r="G45" s="39"/>
      <c r="H45" s="41"/>
      <c r="I45" s="41"/>
      <c r="J45" s="22" t="s">
        <v>119</v>
      </c>
      <c r="K45" s="23" t="s">
        <v>120</v>
      </c>
      <c r="L45" s="21" t="s">
        <v>110</v>
      </c>
      <c r="M45" s="21">
        <v>845</v>
      </c>
      <c r="N45" s="41"/>
      <c r="O45" s="39"/>
      <c r="P45" s="39"/>
      <c r="Q45" s="39"/>
      <c r="R45" s="39"/>
      <c r="S45" s="39"/>
      <c r="T45" s="42"/>
      <c r="U45" s="42"/>
      <c r="V45" s="42"/>
      <c r="W45" s="42"/>
      <c r="X45" s="42"/>
      <c r="Y45" s="42"/>
      <c r="Z45" s="42"/>
      <c r="AA45" s="42"/>
      <c r="AB45" s="42"/>
      <c r="AC45" s="42"/>
      <c r="AD45" s="42"/>
      <c r="AE45" s="42"/>
      <c r="AF45" s="42"/>
      <c r="AG45" s="42"/>
      <c r="AH45" s="43"/>
      <c r="AI45" s="43"/>
      <c r="AJ45" s="44"/>
    </row>
    <row r="46" spans="2:37" ht="72" x14ac:dyDescent="0.3">
      <c r="B46" s="49" t="s">
        <v>451</v>
      </c>
      <c r="C46" s="46"/>
      <c r="D46" s="46"/>
      <c r="E46" s="46"/>
      <c r="F46" s="46"/>
      <c r="G46" s="46"/>
      <c r="H46" s="47"/>
      <c r="I46" s="47"/>
      <c r="J46" s="22" t="s">
        <v>121</v>
      </c>
      <c r="K46" s="23" t="s">
        <v>122</v>
      </c>
      <c r="L46" s="21" t="s">
        <v>107</v>
      </c>
      <c r="M46" s="21">
        <v>1</v>
      </c>
      <c r="N46" s="47"/>
      <c r="O46" s="46"/>
      <c r="P46" s="46"/>
      <c r="Q46" s="46"/>
      <c r="R46" s="46"/>
      <c r="S46" s="46"/>
      <c r="T46" s="48"/>
      <c r="U46" s="48"/>
      <c r="V46" s="48"/>
      <c r="W46" s="48"/>
      <c r="X46" s="48"/>
      <c r="Y46" s="48"/>
      <c r="Z46" s="48"/>
      <c r="AA46" s="48"/>
      <c r="AB46" s="48"/>
      <c r="AC46" s="48"/>
      <c r="AD46" s="48"/>
      <c r="AE46" s="48"/>
      <c r="AF46" s="48"/>
      <c r="AG46" s="48"/>
      <c r="AH46" s="50"/>
      <c r="AI46" s="50"/>
      <c r="AJ46" s="51"/>
    </row>
    <row r="47" spans="2:37" ht="201.6" x14ac:dyDescent="0.3">
      <c r="B47" s="144" t="s">
        <v>597</v>
      </c>
      <c r="C47" s="113" t="s">
        <v>598</v>
      </c>
      <c r="D47" s="40" t="s">
        <v>244</v>
      </c>
      <c r="E47" s="39" t="s">
        <v>245</v>
      </c>
      <c r="F47" s="113" t="s">
        <v>599</v>
      </c>
      <c r="G47" s="40" t="s">
        <v>92</v>
      </c>
      <c r="H47" s="41" t="s">
        <v>93</v>
      </c>
      <c r="I47" s="41" t="s">
        <v>93</v>
      </c>
      <c r="J47" s="18" t="s">
        <v>94</v>
      </c>
      <c r="K47" s="19" t="s">
        <v>95</v>
      </c>
      <c r="L47" s="20" t="s">
        <v>96</v>
      </c>
      <c r="M47" s="21">
        <v>65</v>
      </c>
      <c r="N47" s="38" t="s">
        <v>97</v>
      </c>
      <c r="O47" s="39" t="s">
        <v>98</v>
      </c>
      <c r="P47" s="40" t="s">
        <v>99</v>
      </c>
      <c r="Q47" s="40" t="s">
        <v>100</v>
      </c>
      <c r="R47" s="40" t="s">
        <v>101</v>
      </c>
      <c r="S47" s="40" t="s">
        <v>102</v>
      </c>
      <c r="T47" s="119">
        <f>U47</f>
        <v>1079999</v>
      </c>
      <c r="U47" s="145">
        <f>V47</f>
        <v>1079999</v>
      </c>
      <c r="V47" s="119">
        <v>1079999</v>
      </c>
      <c r="W47" s="145"/>
      <c r="X47" s="119"/>
      <c r="Y47" s="145"/>
      <c r="Z47" s="119"/>
      <c r="AA47" s="145"/>
      <c r="AB47" s="119">
        <v>190589</v>
      </c>
      <c r="AC47" s="42" t="s">
        <v>104</v>
      </c>
      <c r="AD47" s="119"/>
      <c r="AE47" s="145">
        <f>U47</f>
        <v>1079999</v>
      </c>
      <c r="AF47" s="119"/>
      <c r="AG47" s="145"/>
      <c r="AH47" s="120" t="s">
        <v>600</v>
      </c>
      <c r="AI47" s="146" t="s">
        <v>344</v>
      </c>
      <c r="AJ47" s="147"/>
    </row>
    <row r="48" spans="2:37" ht="28.8" x14ac:dyDescent="0.3">
      <c r="B48" s="45" t="s">
        <v>597</v>
      </c>
      <c r="C48" s="113"/>
      <c r="D48" s="39"/>
      <c r="E48" s="113"/>
      <c r="F48" s="39"/>
      <c r="G48" s="113"/>
      <c r="H48" s="41"/>
      <c r="I48" s="114"/>
      <c r="J48" s="18" t="s">
        <v>105</v>
      </c>
      <c r="K48" s="19" t="s">
        <v>106</v>
      </c>
      <c r="L48" s="20" t="s">
        <v>107</v>
      </c>
      <c r="M48" s="21">
        <v>40</v>
      </c>
      <c r="N48" s="114"/>
      <c r="O48" s="39"/>
      <c r="P48" s="113"/>
      <c r="Q48" s="39"/>
      <c r="R48" s="113"/>
      <c r="S48" s="39"/>
      <c r="T48" s="119"/>
      <c r="U48" s="42"/>
      <c r="V48" s="119"/>
      <c r="W48" s="42"/>
      <c r="X48" s="119"/>
      <c r="Y48" s="42"/>
      <c r="Z48" s="119"/>
      <c r="AA48" s="42"/>
      <c r="AB48" s="119"/>
      <c r="AC48" s="42"/>
      <c r="AD48" s="119"/>
      <c r="AE48" s="42"/>
      <c r="AF48" s="119"/>
      <c r="AG48" s="42"/>
      <c r="AH48" s="120"/>
      <c r="AI48" s="43"/>
      <c r="AJ48" s="44"/>
    </row>
    <row r="49" spans="2:36" ht="43.2" x14ac:dyDescent="0.3">
      <c r="B49" s="45" t="s">
        <v>597</v>
      </c>
      <c r="C49" s="113"/>
      <c r="D49" s="39"/>
      <c r="E49" s="113"/>
      <c r="F49" s="39"/>
      <c r="G49" s="113"/>
      <c r="H49" s="41"/>
      <c r="I49" s="114"/>
      <c r="J49" s="18" t="s">
        <v>108</v>
      </c>
      <c r="K49" s="19" t="s">
        <v>109</v>
      </c>
      <c r="L49" s="20" t="s">
        <v>110</v>
      </c>
      <c r="M49" s="21">
        <v>70</v>
      </c>
      <c r="N49" s="114"/>
      <c r="O49" s="39"/>
      <c r="P49" s="113"/>
      <c r="Q49" s="39"/>
      <c r="R49" s="113"/>
      <c r="S49" s="39"/>
      <c r="T49" s="119"/>
      <c r="U49" s="42"/>
      <c r="V49" s="119"/>
      <c r="W49" s="42"/>
      <c r="X49" s="119"/>
      <c r="Y49" s="42"/>
      <c r="Z49" s="119"/>
      <c r="AA49" s="42"/>
      <c r="AB49" s="119"/>
      <c r="AC49" s="42"/>
      <c r="AD49" s="119"/>
      <c r="AE49" s="42"/>
      <c r="AF49" s="119"/>
      <c r="AG49" s="42"/>
      <c r="AH49" s="120"/>
      <c r="AI49" s="43"/>
      <c r="AJ49" s="44"/>
    </row>
    <row r="50" spans="2:36" ht="72" x14ac:dyDescent="0.3">
      <c r="B50" s="45" t="s">
        <v>597</v>
      </c>
      <c r="C50" s="113"/>
      <c r="D50" s="39"/>
      <c r="E50" s="113"/>
      <c r="F50" s="39"/>
      <c r="G50" s="113"/>
      <c r="H50" s="41"/>
      <c r="I50" s="114"/>
      <c r="J50" s="22" t="s">
        <v>114</v>
      </c>
      <c r="K50" s="23" t="s">
        <v>115</v>
      </c>
      <c r="L50" s="21" t="s">
        <v>116</v>
      </c>
      <c r="M50" s="21">
        <v>18.18</v>
      </c>
      <c r="N50" s="114"/>
      <c r="O50" s="39"/>
      <c r="P50" s="113"/>
      <c r="Q50" s="39"/>
      <c r="R50" s="113"/>
      <c r="S50" s="39"/>
      <c r="T50" s="119"/>
      <c r="U50" s="42"/>
      <c r="V50" s="119"/>
      <c r="W50" s="42"/>
      <c r="X50" s="119"/>
      <c r="Y50" s="42"/>
      <c r="Z50" s="119"/>
      <c r="AA50" s="42"/>
      <c r="AB50" s="119"/>
      <c r="AC50" s="42"/>
      <c r="AD50" s="119"/>
      <c r="AE50" s="42"/>
      <c r="AF50" s="119"/>
      <c r="AG50" s="42"/>
      <c r="AH50" s="120"/>
      <c r="AI50" s="43"/>
      <c r="AJ50" s="44"/>
    </row>
    <row r="51" spans="2:36" ht="43.2" x14ac:dyDescent="0.3">
      <c r="B51" s="45" t="s">
        <v>597</v>
      </c>
      <c r="C51" s="113"/>
      <c r="D51" s="39"/>
      <c r="E51" s="113"/>
      <c r="F51" s="39"/>
      <c r="G51" s="113"/>
      <c r="H51" s="41"/>
      <c r="I51" s="114"/>
      <c r="J51" s="22" t="s">
        <v>117</v>
      </c>
      <c r="K51" s="23" t="s">
        <v>118</v>
      </c>
      <c r="L51" s="21" t="s">
        <v>96</v>
      </c>
      <c r="M51" s="21">
        <v>845</v>
      </c>
      <c r="N51" s="114"/>
      <c r="O51" s="39"/>
      <c r="P51" s="113"/>
      <c r="Q51" s="39"/>
      <c r="R51" s="113"/>
      <c r="S51" s="39"/>
      <c r="T51" s="119"/>
      <c r="U51" s="42"/>
      <c r="V51" s="119"/>
      <c r="W51" s="42"/>
      <c r="X51" s="119"/>
      <c r="Y51" s="42"/>
      <c r="Z51" s="119"/>
      <c r="AA51" s="42"/>
      <c r="AB51" s="119"/>
      <c r="AC51" s="42"/>
      <c r="AD51" s="119"/>
      <c r="AE51" s="42"/>
      <c r="AF51" s="119"/>
      <c r="AG51" s="42"/>
      <c r="AH51" s="120"/>
      <c r="AI51" s="43"/>
      <c r="AJ51" s="44"/>
    </row>
    <row r="52" spans="2:36" ht="43.2" x14ac:dyDescent="0.3">
      <c r="B52" s="45" t="s">
        <v>597</v>
      </c>
      <c r="C52" s="113"/>
      <c r="D52" s="39"/>
      <c r="E52" s="113"/>
      <c r="F52" s="39"/>
      <c r="G52" s="113"/>
      <c r="H52" s="41"/>
      <c r="I52" s="114"/>
      <c r="J52" s="22" t="s">
        <v>119</v>
      </c>
      <c r="K52" s="23" t="s">
        <v>120</v>
      </c>
      <c r="L52" s="21" t="s">
        <v>110</v>
      </c>
      <c r="M52" s="21">
        <v>845</v>
      </c>
      <c r="N52" s="114"/>
      <c r="O52" s="39"/>
      <c r="P52" s="113"/>
      <c r="Q52" s="39"/>
      <c r="R52" s="113"/>
      <c r="S52" s="39"/>
      <c r="T52" s="119"/>
      <c r="U52" s="42"/>
      <c r="V52" s="119"/>
      <c r="W52" s="42"/>
      <c r="X52" s="119"/>
      <c r="Y52" s="42"/>
      <c r="Z52" s="119"/>
      <c r="AA52" s="42"/>
      <c r="AB52" s="119"/>
      <c r="AC52" s="42"/>
      <c r="AD52" s="119"/>
      <c r="AE52" s="42"/>
      <c r="AF52" s="119"/>
      <c r="AG52" s="42"/>
      <c r="AH52" s="120"/>
      <c r="AI52" s="43"/>
      <c r="AJ52" s="44"/>
    </row>
    <row r="53" spans="2:36" ht="72" x14ac:dyDescent="0.3">
      <c r="B53" s="49" t="s">
        <v>597</v>
      </c>
      <c r="C53" s="148"/>
      <c r="D53" s="46"/>
      <c r="E53" s="148"/>
      <c r="F53" s="46"/>
      <c r="G53" s="148"/>
      <c r="H53" s="47"/>
      <c r="I53" s="149"/>
      <c r="J53" s="22" t="s">
        <v>121</v>
      </c>
      <c r="K53" s="23" t="s">
        <v>122</v>
      </c>
      <c r="L53" s="21" t="s">
        <v>107</v>
      </c>
      <c r="M53" s="21">
        <v>1</v>
      </c>
      <c r="N53" s="150"/>
      <c r="O53" s="46"/>
      <c r="P53" s="148"/>
      <c r="Q53" s="46"/>
      <c r="R53" s="148"/>
      <c r="S53" s="46"/>
      <c r="T53" s="151"/>
      <c r="U53" s="48"/>
      <c r="V53" s="151"/>
      <c r="W53" s="48"/>
      <c r="X53" s="151"/>
      <c r="Y53" s="48"/>
      <c r="Z53" s="151"/>
      <c r="AA53" s="48"/>
      <c r="AB53" s="151"/>
      <c r="AC53" s="48"/>
      <c r="AD53" s="151"/>
      <c r="AE53" s="48"/>
      <c r="AF53" s="151"/>
      <c r="AG53" s="48"/>
      <c r="AH53" s="152"/>
      <c r="AI53" s="50"/>
      <c r="AJ53" s="51"/>
    </row>
    <row r="54" spans="2:36" x14ac:dyDescent="0.3">
      <c r="B54" s="112"/>
      <c r="C54" s="113"/>
      <c r="D54" s="113"/>
      <c r="E54" s="113"/>
      <c r="F54" s="113"/>
      <c r="G54" s="113"/>
      <c r="H54" s="114"/>
      <c r="I54" s="114"/>
      <c r="J54" s="115"/>
      <c r="K54" s="116"/>
      <c r="L54" s="117"/>
      <c r="M54" s="118"/>
      <c r="N54" s="114"/>
      <c r="O54" s="113"/>
      <c r="P54" s="113"/>
      <c r="Q54" s="113"/>
      <c r="R54" s="113"/>
      <c r="S54" s="113"/>
      <c r="T54" s="119"/>
      <c r="U54" s="119"/>
      <c r="V54" s="119"/>
      <c r="W54" s="119"/>
      <c r="X54" s="119"/>
      <c r="Y54" s="119"/>
      <c r="Z54" s="119"/>
      <c r="AA54" s="119"/>
      <c r="AB54" s="119"/>
      <c r="AC54" s="119"/>
      <c r="AD54" s="119"/>
      <c r="AE54" s="119"/>
      <c r="AF54" s="119"/>
      <c r="AG54" s="119"/>
      <c r="AH54" s="120"/>
      <c r="AI54" s="120"/>
      <c r="AJ54" s="99"/>
    </row>
    <row r="55" spans="2:36" x14ac:dyDescent="0.3">
      <c r="K55" s="52" t="s">
        <v>260</v>
      </c>
      <c r="U55" s="24"/>
    </row>
  </sheetData>
  <autoFilter ref="B15:AK46" xr:uid="{00000000-0001-0000-0000-000000000000}"/>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59C6-0CCC-4CAF-9239-0BF70E057734}">
  <dimension ref="A1:AJ41"/>
  <sheetViews>
    <sheetView zoomScale="90" zoomScaleNormal="90" workbookViewId="0">
      <pane xSplit="3" ySplit="1" topLeftCell="L27" activePane="bottomRight" state="frozen"/>
      <selection pane="topRight" activeCell="D1" sqref="D1"/>
      <selection pane="bottomLeft" activeCell="A2" sqref="A2"/>
      <selection pane="bottomRight" activeCell="Z33" sqref="Z33"/>
    </sheetView>
  </sheetViews>
  <sheetFormatPr defaultRowHeight="14.4" x14ac:dyDescent="0.3"/>
  <cols>
    <col min="1" max="1" width="5" customWidth="1"/>
    <col min="2" max="2" width="21" customWidth="1"/>
    <col min="3" max="3" width="17.88671875" style="132" customWidth="1"/>
    <col min="4" max="5" width="13.88671875" customWidth="1"/>
    <col min="6" max="6" width="18.109375" style="132" customWidth="1"/>
    <col min="7" max="7" width="50.109375" hidden="1" customWidth="1"/>
    <col min="8" max="8" width="14.88671875" hidden="1" customWidth="1"/>
    <col min="9" max="9" width="13.88671875" hidden="1" customWidth="1"/>
    <col min="10" max="10" width="12.88671875" customWidth="1"/>
    <col min="11" max="13" width="10.5546875" customWidth="1"/>
    <col min="14" max="14" width="10.5546875" hidden="1" customWidth="1"/>
    <col min="15" max="16" width="15.88671875" hidden="1" customWidth="1"/>
    <col min="17" max="17" width="18.5546875" hidden="1" customWidth="1"/>
    <col min="18" max="18" width="15.88671875" hidden="1" customWidth="1"/>
    <col min="19" max="19" width="14" hidden="1" customWidth="1"/>
    <col min="20" max="21" width="14" customWidth="1"/>
    <col min="22" max="22" width="12.88671875" customWidth="1"/>
    <col min="23" max="23" width="11.109375" customWidth="1"/>
    <col min="24" max="24" width="10" customWidth="1"/>
    <col min="25" max="25" width="11.88671875" customWidth="1"/>
    <col min="26" max="27" width="12.109375" customWidth="1"/>
    <col min="28" max="29" width="11.109375" customWidth="1"/>
    <col min="30" max="30" width="12.109375" customWidth="1"/>
    <col min="31" max="33" width="11.109375" customWidth="1"/>
    <col min="34" max="34" width="24.109375" customWidth="1"/>
    <col min="35" max="35" width="19.44140625" customWidth="1"/>
    <col min="36" max="36" width="13.109375" style="99" customWidth="1"/>
  </cols>
  <sheetData>
    <row r="1" spans="1:36" x14ac:dyDescent="0.3">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96"/>
    </row>
    <row r="2" spans="1:36" x14ac:dyDescent="0.3">
      <c r="A2" s="1"/>
      <c r="B2" s="1"/>
      <c r="C2" s="128"/>
      <c r="D2" s="1"/>
      <c r="E2" s="1"/>
      <c r="F2" s="12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6"/>
    </row>
    <row r="3" spans="1:36" ht="39" customHeight="1" x14ac:dyDescent="0.3">
      <c r="A3" s="1"/>
      <c r="B3" s="185" t="s">
        <v>0</v>
      </c>
      <c r="C3" s="185" t="s">
        <v>1</v>
      </c>
      <c r="D3" s="185" t="s">
        <v>28</v>
      </c>
      <c r="E3" s="185" t="s">
        <v>29</v>
      </c>
      <c r="F3" s="185" t="s">
        <v>30</v>
      </c>
      <c r="G3" s="185" t="s">
        <v>3</v>
      </c>
      <c r="H3" s="194" t="s">
        <v>548</v>
      </c>
      <c r="I3" s="185" t="s">
        <v>398</v>
      </c>
      <c r="J3" s="186" t="s">
        <v>6</v>
      </c>
      <c r="K3" s="186"/>
      <c r="L3" s="186"/>
      <c r="M3" s="186"/>
      <c r="N3" s="183" t="s">
        <v>47</v>
      </c>
      <c r="O3" s="185" t="s">
        <v>31</v>
      </c>
      <c r="P3" s="192" t="s">
        <v>42</v>
      </c>
      <c r="Q3" s="192" t="s">
        <v>32</v>
      </c>
      <c r="R3" s="192" t="s">
        <v>37</v>
      </c>
      <c r="S3" s="192" t="s">
        <v>33</v>
      </c>
      <c r="T3" s="185" t="s">
        <v>55</v>
      </c>
      <c r="U3" s="185" t="s">
        <v>57</v>
      </c>
      <c r="V3" s="186" t="s">
        <v>59</v>
      </c>
      <c r="W3" s="186"/>
      <c r="X3" s="186"/>
      <c r="Y3" s="186"/>
      <c r="Z3" s="186"/>
      <c r="AA3" s="186"/>
      <c r="AB3" s="185" t="s">
        <v>69</v>
      </c>
      <c r="AC3" s="187" t="s">
        <v>75</v>
      </c>
      <c r="AD3" s="189" t="s">
        <v>77</v>
      </c>
      <c r="AE3" s="190"/>
      <c r="AF3" s="191"/>
      <c r="AG3" s="183" t="s">
        <v>27</v>
      </c>
      <c r="AH3" s="183" t="s">
        <v>36</v>
      </c>
      <c r="AI3" s="185" t="s">
        <v>34</v>
      </c>
      <c r="AJ3" s="183" t="s">
        <v>35</v>
      </c>
    </row>
    <row r="4" spans="1:36" ht="168.75" customHeight="1" x14ac:dyDescent="0.3">
      <c r="A4" s="1"/>
      <c r="B4" s="185"/>
      <c r="C4" s="185"/>
      <c r="D4" s="185"/>
      <c r="E4" s="185"/>
      <c r="F4" s="185"/>
      <c r="G4" s="185"/>
      <c r="H4" s="195"/>
      <c r="I4" s="194"/>
      <c r="J4" s="3" t="s">
        <v>7</v>
      </c>
      <c r="K4" s="3" t="s">
        <v>8</v>
      </c>
      <c r="L4" s="3" t="s">
        <v>9</v>
      </c>
      <c r="M4" s="11" t="s">
        <v>10</v>
      </c>
      <c r="N4" s="184"/>
      <c r="O4" s="185"/>
      <c r="P4" s="192"/>
      <c r="Q4" s="192"/>
      <c r="R4" s="192"/>
      <c r="S4" s="192"/>
      <c r="T4" s="185"/>
      <c r="U4" s="185"/>
      <c r="V4" s="3" t="s">
        <v>61</v>
      </c>
      <c r="W4" s="3" t="s">
        <v>62</v>
      </c>
      <c r="X4" s="3" t="s">
        <v>15</v>
      </c>
      <c r="Y4" s="3" t="s">
        <v>63</v>
      </c>
      <c r="Z4" s="3" t="s">
        <v>60</v>
      </c>
      <c r="AA4" s="3" t="s">
        <v>25</v>
      </c>
      <c r="AB4" s="185"/>
      <c r="AC4" s="188"/>
      <c r="AD4" s="3" t="s">
        <v>16</v>
      </c>
      <c r="AE4" s="3" t="s">
        <v>17</v>
      </c>
      <c r="AF4" s="3" t="s">
        <v>26</v>
      </c>
      <c r="AG4" s="184"/>
      <c r="AH4" s="184"/>
      <c r="AI4" s="185"/>
      <c r="AJ4" s="184"/>
    </row>
    <row r="5" spans="1:36" ht="14.25" customHeight="1" x14ac:dyDescent="0.3">
      <c r="A5" s="1"/>
      <c r="B5" s="2">
        <v>1</v>
      </c>
      <c r="C5" s="97">
        <v>2</v>
      </c>
      <c r="D5" s="2">
        <v>3</v>
      </c>
      <c r="E5" s="2">
        <v>4</v>
      </c>
      <c r="F5" s="97">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7">
        <v>35</v>
      </c>
    </row>
    <row r="6" spans="1:36" ht="72" customHeight="1" x14ac:dyDescent="0.3">
      <c r="A6" s="1"/>
      <c r="B6" s="175" t="s">
        <v>217</v>
      </c>
      <c r="C6" s="169" t="s">
        <v>218</v>
      </c>
      <c r="D6" s="169" t="s">
        <v>322</v>
      </c>
      <c r="E6" s="169" t="s">
        <v>219</v>
      </c>
      <c r="F6" s="169" t="s">
        <v>549</v>
      </c>
      <c r="G6" s="169" t="s">
        <v>220</v>
      </c>
      <c r="H6" s="177" t="s">
        <v>553</v>
      </c>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9"/>
    </row>
    <row r="7" spans="1:36" ht="80.25" customHeight="1" x14ac:dyDescent="0.3">
      <c r="A7" s="1"/>
      <c r="B7" s="175"/>
      <c r="C7" s="169"/>
      <c r="D7" s="169"/>
      <c r="E7" s="169"/>
      <c r="F7" s="169"/>
      <c r="G7" s="169"/>
      <c r="H7" s="180"/>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2"/>
    </row>
    <row r="8" spans="1:36" ht="72" x14ac:dyDescent="0.3">
      <c r="A8" s="1"/>
      <c r="B8" s="175" t="s">
        <v>229</v>
      </c>
      <c r="C8" s="169" t="s">
        <v>230</v>
      </c>
      <c r="D8" s="169"/>
      <c r="E8" s="169"/>
      <c r="F8" s="169" t="s">
        <v>550</v>
      </c>
      <c r="G8" s="169"/>
      <c r="H8" s="169" t="s">
        <v>93</v>
      </c>
      <c r="I8" s="169" t="s">
        <v>93</v>
      </c>
      <c r="J8" s="82" t="s">
        <v>221</v>
      </c>
      <c r="K8" s="82" t="s">
        <v>222</v>
      </c>
      <c r="L8" s="82" t="s">
        <v>168</v>
      </c>
      <c r="M8" s="90">
        <v>5000</v>
      </c>
      <c r="N8" s="169" t="s">
        <v>97</v>
      </c>
      <c r="O8" s="169" t="s">
        <v>112</v>
      </c>
      <c r="P8" s="169" t="s">
        <v>223</v>
      </c>
      <c r="Q8" s="169" t="s">
        <v>100</v>
      </c>
      <c r="R8" s="169" t="s">
        <v>224</v>
      </c>
      <c r="S8" s="169" t="s">
        <v>102</v>
      </c>
      <c r="T8" s="172">
        <v>721348</v>
      </c>
      <c r="U8" s="174" t="s">
        <v>225</v>
      </c>
      <c r="V8" s="172">
        <v>721348</v>
      </c>
      <c r="W8" s="169" t="s">
        <v>225</v>
      </c>
      <c r="X8" s="169" t="s">
        <v>225</v>
      </c>
      <c r="Y8" s="169" t="s">
        <v>225</v>
      </c>
      <c r="Z8" s="169" t="s">
        <v>225</v>
      </c>
      <c r="AA8" s="169" t="s">
        <v>225</v>
      </c>
      <c r="AB8" s="173">
        <v>127297</v>
      </c>
      <c r="AC8" s="169" t="s">
        <v>104</v>
      </c>
      <c r="AD8" s="169" t="s">
        <v>225</v>
      </c>
      <c r="AE8" s="172">
        <v>721348</v>
      </c>
      <c r="AF8" s="169" t="s">
        <v>225</v>
      </c>
      <c r="AG8" s="169" t="s">
        <v>225</v>
      </c>
      <c r="AH8" s="169" t="s">
        <v>601</v>
      </c>
      <c r="AI8" s="169" t="s">
        <v>602</v>
      </c>
      <c r="AJ8" s="170">
        <v>45380</v>
      </c>
    </row>
    <row r="9" spans="1:36" ht="77.25" customHeight="1" x14ac:dyDescent="0.3">
      <c r="A9" s="1"/>
      <c r="B9" s="175"/>
      <c r="C9" s="169"/>
      <c r="D9" s="169"/>
      <c r="E9" s="169"/>
      <c r="F9" s="169"/>
      <c r="G9" s="169"/>
      <c r="H9" s="169"/>
      <c r="I9" s="169"/>
      <c r="J9" s="82" t="s">
        <v>226</v>
      </c>
      <c r="K9" s="82" t="s">
        <v>227</v>
      </c>
      <c r="L9" s="82" t="s">
        <v>228</v>
      </c>
      <c r="M9" s="93">
        <v>1.2230000000000001</v>
      </c>
      <c r="N9" s="169"/>
      <c r="O9" s="169"/>
      <c r="P9" s="169"/>
      <c r="Q9" s="169"/>
      <c r="R9" s="169"/>
      <c r="S9" s="169"/>
      <c r="T9" s="172"/>
      <c r="U9" s="174"/>
      <c r="V9" s="172"/>
      <c r="W9" s="169"/>
      <c r="X9" s="169"/>
      <c r="Y9" s="169"/>
      <c r="Z9" s="169"/>
      <c r="AA9" s="169"/>
      <c r="AB9" s="173"/>
      <c r="AC9" s="169"/>
      <c r="AD9" s="169"/>
      <c r="AE9" s="172"/>
      <c r="AF9" s="169"/>
      <c r="AG9" s="169"/>
      <c r="AH9" s="169"/>
      <c r="AI9" s="169"/>
      <c r="AJ9" s="169"/>
    </row>
    <row r="10" spans="1:36" ht="72" x14ac:dyDescent="0.3">
      <c r="A10" s="1"/>
      <c r="B10" s="175" t="s">
        <v>231</v>
      </c>
      <c r="C10" s="169" t="s">
        <v>232</v>
      </c>
      <c r="D10" s="169"/>
      <c r="E10" s="169"/>
      <c r="F10" s="169" t="s">
        <v>551</v>
      </c>
      <c r="G10" s="169"/>
      <c r="H10" s="169" t="s">
        <v>93</v>
      </c>
      <c r="I10" s="169" t="s">
        <v>93</v>
      </c>
      <c r="J10" s="82" t="s">
        <v>221</v>
      </c>
      <c r="K10" s="82" t="s">
        <v>222</v>
      </c>
      <c r="L10" s="82" t="s">
        <v>168</v>
      </c>
      <c r="M10" s="94">
        <v>8000</v>
      </c>
      <c r="N10" s="169" t="s">
        <v>97</v>
      </c>
      <c r="O10" s="169" t="s">
        <v>112</v>
      </c>
      <c r="P10" s="169" t="s">
        <v>223</v>
      </c>
      <c r="Q10" s="169" t="s">
        <v>100</v>
      </c>
      <c r="R10" s="169" t="s">
        <v>224</v>
      </c>
      <c r="S10" s="169" t="s">
        <v>102</v>
      </c>
      <c r="T10" s="172">
        <v>5319604</v>
      </c>
      <c r="U10" s="174" t="s">
        <v>225</v>
      </c>
      <c r="V10" s="172">
        <v>5319604</v>
      </c>
      <c r="W10" s="169" t="s">
        <v>225</v>
      </c>
      <c r="X10" s="169" t="s">
        <v>225</v>
      </c>
      <c r="Y10" s="169" t="s">
        <v>225</v>
      </c>
      <c r="Z10" s="169" t="s">
        <v>225</v>
      </c>
      <c r="AA10" s="169" t="s">
        <v>225</v>
      </c>
      <c r="AB10" s="172">
        <v>938754</v>
      </c>
      <c r="AC10" s="169" t="s">
        <v>104</v>
      </c>
      <c r="AD10" s="169" t="s">
        <v>225</v>
      </c>
      <c r="AE10" s="172">
        <v>5319604</v>
      </c>
      <c r="AF10" s="169" t="s">
        <v>225</v>
      </c>
      <c r="AG10" s="169" t="s">
        <v>225</v>
      </c>
      <c r="AH10" s="169" t="s">
        <v>603</v>
      </c>
      <c r="AI10" s="169" t="s">
        <v>604</v>
      </c>
      <c r="AJ10" s="170">
        <v>45471</v>
      </c>
    </row>
    <row r="11" spans="1:36" ht="85.5" customHeight="1" x14ac:dyDescent="0.3">
      <c r="A11" s="1"/>
      <c r="B11" s="175"/>
      <c r="C11" s="169"/>
      <c r="D11" s="169"/>
      <c r="E11" s="169"/>
      <c r="F11" s="169"/>
      <c r="G11" s="169"/>
      <c r="H11" s="169"/>
      <c r="I11" s="169"/>
      <c r="J11" s="82" t="s">
        <v>226</v>
      </c>
      <c r="K11" s="82" t="s">
        <v>227</v>
      </c>
      <c r="L11" s="82" t="s">
        <v>228</v>
      </c>
      <c r="M11" s="93">
        <v>6.5540000000000003</v>
      </c>
      <c r="N11" s="169"/>
      <c r="O11" s="169"/>
      <c r="P11" s="169"/>
      <c r="Q11" s="169"/>
      <c r="R11" s="169"/>
      <c r="S11" s="169"/>
      <c r="T11" s="172"/>
      <c r="U11" s="174"/>
      <c r="V11" s="172"/>
      <c r="W11" s="169"/>
      <c r="X11" s="169"/>
      <c r="Y11" s="169"/>
      <c r="Z11" s="169"/>
      <c r="AA11" s="169"/>
      <c r="AB11" s="172"/>
      <c r="AC11" s="169"/>
      <c r="AD11" s="169"/>
      <c r="AE11" s="172"/>
      <c r="AF11" s="169"/>
      <c r="AG11" s="169"/>
      <c r="AH11" s="169"/>
      <c r="AI11" s="169"/>
      <c r="AJ11" s="169"/>
    </row>
    <row r="12" spans="1:36" x14ac:dyDescent="0.3">
      <c r="A12" s="1"/>
      <c r="B12" s="175" t="s">
        <v>233</v>
      </c>
      <c r="C12" s="169" t="s">
        <v>234</v>
      </c>
      <c r="D12" s="169"/>
      <c r="E12" s="169"/>
      <c r="F12" s="169" t="s">
        <v>552</v>
      </c>
      <c r="G12" s="169"/>
      <c r="H12" s="176" t="s">
        <v>553</v>
      </c>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row>
    <row r="13" spans="1:36" ht="45" customHeight="1" x14ac:dyDescent="0.3">
      <c r="A13" s="1"/>
      <c r="B13" s="175"/>
      <c r="C13" s="169"/>
      <c r="D13" s="169"/>
      <c r="E13" s="169"/>
      <c r="F13" s="169"/>
      <c r="G13" s="169"/>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row>
    <row r="14" spans="1:36" ht="72" customHeight="1" x14ac:dyDescent="0.3">
      <c r="A14" s="1"/>
      <c r="B14" s="175" t="s">
        <v>235</v>
      </c>
      <c r="C14" s="169" t="s">
        <v>236</v>
      </c>
      <c r="D14" s="169"/>
      <c r="E14" s="169"/>
      <c r="F14" s="169" t="s">
        <v>554</v>
      </c>
      <c r="G14" s="169"/>
      <c r="H14" s="176" t="s">
        <v>555</v>
      </c>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row>
    <row r="15" spans="1:36" x14ac:dyDescent="0.3">
      <c r="A15" s="1"/>
      <c r="B15" s="175"/>
      <c r="C15" s="169"/>
      <c r="D15" s="169"/>
      <c r="E15" s="169"/>
      <c r="F15" s="169"/>
      <c r="G15" s="169"/>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row>
    <row r="16" spans="1:36" x14ac:dyDescent="0.3">
      <c r="A16" s="1"/>
      <c r="B16" s="175" t="s">
        <v>237</v>
      </c>
      <c r="C16" s="169" t="s">
        <v>238</v>
      </c>
      <c r="D16" s="169"/>
      <c r="E16" s="169"/>
      <c r="F16" s="169" t="s">
        <v>556</v>
      </c>
      <c r="G16" s="169"/>
      <c r="H16" s="176" t="s">
        <v>553</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row>
    <row r="17" spans="1:36" ht="46.5" customHeight="1" x14ac:dyDescent="0.3">
      <c r="A17" s="1"/>
      <c r="B17" s="175"/>
      <c r="C17" s="169"/>
      <c r="D17" s="169"/>
      <c r="E17" s="169"/>
      <c r="F17" s="169"/>
      <c r="G17" s="169"/>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row>
    <row r="18" spans="1:36" x14ac:dyDescent="0.3">
      <c r="A18" s="1"/>
      <c r="B18" s="175" t="s">
        <v>239</v>
      </c>
      <c r="C18" s="169" t="s">
        <v>557</v>
      </c>
      <c r="D18" s="169"/>
      <c r="E18" s="169"/>
      <c r="F18" s="169" t="s">
        <v>558</v>
      </c>
      <c r="G18" s="169"/>
      <c r="H18" s="176" t="s">
        <v>559</v>
      </c>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row>
    <row r="19" spans="1:36" ht="47.25" customHeight="1" x14ac:dyDescent="0.3">
      <c r="A19" s="1"/>
      <c r="B19" s="175"/>
      <c r="C19" s="169"/>
      <c r="D19" s="169"/>
      <c r="E19" s="169"/>
      <c r="F19" s="169"/>
      <c r="G19" s="169"/>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1:36" ht="85.5" customHeight="1" x14ac:dyDescent="0.3">
      <c r="A20" s="1"/>
      <c r="B20" s="175" t="s">
        <v>240</v>
      </c>
      <c r="C20" s="169" t="s">
        <v>241</v>
      </c>
      <c r="D20" s="169"/>
      <c r="E20" s="169"/>
      <c r="F20" s="169" t="s">
        <v>560</v>
      </c>
      <c r="G20" s="169"/>
      <c r="H20" s="169" t="s">
        <v>93</v>
      </c>
      <c r="I20" s="169" t="s">
        <v>93</v>
      </c>
      <c r="J20" s="82" t="s">
        <v>221</v>
      </c>
      <c r="K20" s="82" t="s">
        <v>222</v>
      </c>
      <c r="L20" s="82" t="s">
        <v>168</v>
      </c>
      <c r="M20" s="90">
        <v>1700</v>
      </c>
      <c r="N20" s="169" t="s">
        <v>97</v>
      </c>
      <c r="O20" s="169" t="s">
        <v>123</v>
      </c>
      <c r="P20" s="169" t="s">
        <v>223</v>
      </c>
      <c r="Q20" s="169" t="s">
        <v>100</v>
      </c>
      <c r="R20" s="169" t="s">
        <v>224</v>
      </c>
      <c r="S20" s="169" t="s">
        <v>102</v>
      </c>
      <c r="T20" s="172">
        <v>2302112</v>
      </c>
      <c r="U20" s="174" t="s">
        <v>225</v>
      </c>
      <c r="V20" s="172">
        <v>2302112</v>
      </c>
      <c r="W20" s="169" t="s">
        <v>225</v>
      </c>
      <c r="X20" s="169" t="s">
        <v>225</v>
      </c>
      <c r="Y20" s="169" t="s">
        <v>225</v>
      </c>
      <c r="Z20" s="169" t="s">
        <v>225</v>
      </c>
      <c r="AA20" s="169" t="s">
        <v>225</v>
      </c>
      <c r="AB20" s="173">
        <v>406256</v>
      </c>
      <c r="AC20" s="169" t="s">
        <v>104</v>
      </c>
      <c r="AD20" s="169" t="s">
        <v>225</v>
      </c>
      <c r="AE20" s="172">
        <v>2302112</v>
      </c>
      <c r="AF20" s="169" t="s">
        <v>225</v>
      </c>
      <c r="AG20" s="169" t="s">
        <v>225</v>
      </c>
      <c r="AH20" s="169" t="s">
        <v>374</v>
      </c>
      <c r="AI20" s="169" t="s">
        <v>561</v>
      </c>
      <c r="AJ20" s="170">
        <v>45565</v>
      </c>
    </row>
    <row r="21" spans="1:36" ht="75" customHeight="1" x14ac:dyDescent="0.3">
      <c r="A21" s="1"/>
      <c r="B21" s="175"/>
      <c r="C21" s="169"/>
      <c r="D21" s="169"/>
      <c r="E21" s="169"/>
      <c r="F21" s="169"/>
      <c r="G21" s="169"/>
      <c r="H21" s="169"/>
      <c r="I21" s="169"/>
      <c r="J21" s="82" t="s">
        <v>226</v>
      </c>
      <c r="K21" s="82" t="s">
        <v>227</v>
      </c>
      <c r="L21" s="82" t="s">
        <v>228</v>
      </c>
      <c r="M21" s="82">
        <v>3.9</v>
      </c>
      <c r="N21" s="169"/>
      <c r="O21" s="169"/>
      <c r="P21" s="169"/>
      <c r="Q21" s="169"/>
      <c r="R21" s="169"/>
      <c r="S21" s="169"/>
      <c r="T21" s="172"/>
      <c r="U21" s="174"/>
      <c r="V21" s="172"/>
      <c r="W21" s="169"/>
      <c r="X21" s="169"/>
      <c r="Y21" s="169"/>
      <c r="Z21" s="169"/>
      <c r="AA21" s="169"/>
      <c r="AB21" s="173"/>
      <c r="AC21" s="169"/>
      <c r="AD21" s="169"/>
      <c r="AE21" s="172"/>
      <c r="AF21" s="169"/>
      <c r="AG21" s="169"/>
      <c r="AH21" s="169"/>
      <c r="AI21" s="169"/>
      <c r="AJ21" s="169"/>
    </row>
    <row r="22" spans="1:36" ht="127.5" customHeight="1" x14ac:dyDescent="0.3">
      <c r="A22" s="1"/>
      <c r="B22" s="56" t="s">
        <v>373</v>
      </c>
      <c r="C22" s="82" t="s">
        <v>297</v>
      </c>
      <c r="D22" s="169"/>
      <c r="E22" s="169"/>
      <c r="F22" s="82" t="s">
        <v>562</v>
      </c>
      <c r="G22" s="169"/>
      <c r="H22" s="82" t="s">
        <v>93</v>
      </c>
      <c r="I22" s="82" t="s">
        <v>93</v>
      </c>
      <c r="J22" s="82" t="s">
        <v>299</v>
      </c>
      <c r="K22" s="82" t="s">
        <v>300</v>
      </c>
      <c r="L22" s="82" t="s">
        <v>180</v>
      </c>
      <c r="M22" s="90">
        <v>1</v>
      </c>
      <c r="N22" s="82" t="s">
        <v>97</v>
      </c>
      <c r="O22" s="82" t="s">
        <v>112</v>
      </c>
      <c r="P22" s="82" t="s">
        <v>223</v>
      </c>
      <c r="Q22" s="82" t="s">
        <v>100</v>
      </c>
      <c r="R22" s="82" t="s">
        <v>224</v>
      </c>
      <c r="S22" s="82" t="s">
        <v>102</v>
      </c>
      <c r="T22" s="92">
        <v>396162</v>
      </c>
      <c r="U22" s="90" t="s">
        <v>225</v>
      </c>
      <c r="V22" s="92">
        <v>396162</v>
      </c>
      <c r="W22" s="82" t="s">
        <v>225</v>
      </c>
      <c r="X22" s="82" t="s">
        <v>225</v>
      </c>
      <c r="Y22" s="82" t="s">
        <v>225</v>
      </c>
      <c r="Z22" s="82" t="s">
        <v>225</v>
      </c>
      <c r="AA22" s="82" t="s">
        <v>225</v>
      </c>
      <c r="AB22" s="92">
        <v>69911</v>
      </c>
      <c r="AC22" s="82" t="s">
        <v>104</v>
      </c>
      <c r="AD22" s="82" t="s">
        <v>225</v>
      </c>
      <c r="AE22" s="92">
        <v>396162</v>
      </c>
      <c r="AF22" s="82" t="s">
        <v>225</v>
      </c>
      <c r="AG22" s="82" t="s">
        <v>225</v>
      </c>
      <c r="AH22" s="82" t="s">
        <v>321</v>
      </c>
      <c r="AI22" s="82" t="s">
        <v>374</v>
      </c>
      <c r="AJ22" s="95">
        <v>45412</v>
      </c>
    </row>
    <row r="23" spans="1:36" ht="99" customHeight="1" x14ac:dyDescent="0.3">
      <c r="A23" s="1"/>
      <c r="B23" s="56" t="s">
        <v>296</v>
      </c>
      <c r="C23" s="82" t="s">
        <v>298</v>
      </c>
      <c r="D23" s="169"/>
      <c r="E23" s="169"/>
      <c r="F23" s="82" t="s">
        <v>563</v>
      </c>
      <c r="G23" s="169"/>
      <c r="H23" s="82" t="s">
        <v>93</v>
      </c>
      <c r="I23" s="82" t="s">
        <v>93</v>
      </c>
      <c r="J23" s="82" t="s">
        <v>299</v>
      </c>
      <c r="K23" s="82" t="s">
        <v>300</v>
      </c>
      <c r="L23" s="82" t="s">
        <v>180</v>
      </c>
      <c r="M23" s="90">
        <v>3</v>
      </c>
      <c r="N23" s="82" t="s">
        <v>97</v>
      </c>
      <c r="O23" s="82" t="s">
        <v>123</v>
      </c>
      <c r="P23" s="82" t="s">
        <v>223</v>
      </c>
      <c r="Q23" s="82" t="s">
        <v>100</v>
      </c>
      <c r="R23" s="82" t="s">
        <v>224</v>
      </c>
      <c r="S23" s="82" t="s">
        <v>102</v>
      </c>
      <c r="T23" s="92">
        <v>857305</v>
      </c>
      <c r="U23" s="90" t="s">
        <v>225</v>
      </c>
      <c r="V23" s="92">
        <v>857305</v>
      </c>
      <c r="W23" s="82" t="s">
        <v>225</v>
      </c>
      <c r="X23" s="82" t="s">
        <v>225</v>
      </c>
      <c r="Y23" s="82" t="s">
        <v>225</v>
      </c>
      <c r="Z23" s="82" t="s">
        <v>225</v>
      </c>
      <c r="AA23" s="82" t="s">
        <v>225</v>
      </c>
      <c r="AB23" s="91">
        <v>151290</v>
      </c>
      <c r="AC23" s="82" t="s">
        <v>104</v>
      </c>
      <c r="AD23" s="82" t="s">
        <v>225</v>
      </c>
      <c r="AE23" s="92">
        <v>857305</v>
      </c>
      <c r="AF23" s="82" t="s">
        <v>225</v>
      </c>
      <c r="AG23" s="82" t="s">
        <v>225</v>
      </c>
      <c r="AH23" s="82" t="s">
        <v>374</v>
      </c>
      <c r="AI23" s="82" t="s">
        <v>561</v>
      </c>
      <c r="AJ23" s="95">
        <v>45565</v>
      </c>
    </row>
    <row r="24" spans="1:36" ht="81" customHeight="1" x14ac:dyDescent="0.3">
      <c r="A24" s="1"/>
      <c r="B24" s="175" t="s">
        <v>375</v>
      </c>
      <c r="C24" s="169" t="s">
        <v>376</v>
      </c>
      <c r="D24" s="169"/>
      <c r="E24" s="169"/>
      <c r="F24" s="169" t="s">
        <v>564</v>
      </c>
      <c r="G24" s="169"/>
      <c r="H24" s="169" t="s">
        <v>93</v>
      </c>
      <c r="I24" s="169" t="s">
        <v>93</v>
      </c>
      <c r="J24" s="82" t="s">
        <v>221</v>
      </c>
      <c r="K24" s="82" t="s">
        <v>222</v>
      </c>
      <c r="L24" s="82" t="s">
        <v>168</v>
      </c>
      <c r="M24" s="90">
        <v>1000</v>
      </c>
      <c r="N24" s="169" t="s">
        <v>97</v>
      </c>
      <c r="O24" s="169" t="s">
        <v>112</v>
      </c>
      <c r="P24" s="169" t="s">
        <v>223</v>
      </c>
      <c r="Q24" s="169" t="s">
        <v>100</v>
      </c>
      <c r="R24" s="169" t="s">
        <v>224</v>
      </c>
      <c r="S24" s="169" t="s">
        <v>102</v>
      </c>
      <c r="T24" s="173">
        <v>1275602</v>
      </c>
      <c r="U24" s="174" t="s">
        <v>225</v>
      </c>
      <c r="V24" s="173">
        <v>1275602</v>
      </c>
      <c r="W24" s="169" t="s">
        <v>225</v>
      </c>
      <c r="X24" s="169" t="s">
        <v>225</v>
      </c>
      <c r="Y24" s="169" t="s">
        <v>225</v>
      </c>
      <c r="Z24" s="169" t="s">
        <v>225</v>
      </c>
      <c r="AA24" s="169" t="s">
        <v>225</v>
      </c>
      <c r="AB24" s="172">
        <v>225107</v>
      </c>
      <c r="AC24" s="169" t="s">
        <v>104</v>
      </c>
      <c r="AD24" s="169" t="s">
        <v>225</v>
      </c>
      <c r="AE24" s="173">
        <v>1275602</v>
      </c>
      <c r="AF24" s="169" t="s">
        <v>225</v>
      </c>
      <c r="AG24" s="169" t="s">
        <v>225</v>
      </c>
      <c r="AH24" s="169" t="s">
        <v>374</v>
      </c>
      <c r="AI24" s="169" t="s">
        <v>604</v>
      </c>
      <c r="AJ24" s="170">
        <v>45565</v>
      </c>
    </row>
    <row r="25" spans="1:36" ht="81" customHeight="1" x14ac:dyDescent="0.3">
      <c r="A25" s="1"/>
      <c r="B25" s="175"/>
      <c r="C25" s="169"/>
      <c r="D25" s="169"/>
      <c r="E25" s="169"/>
      <c r="F25" s="169"/>
      <c r="G25" s="169"/>
      <c r="H25" s="169"/>
      <c r="I25" s="169"/>
      <c r="J25" s="82" t="s">
        <v>226</v>
      </c>
      <c r="K25" s="82" t="s">
        <v>227</v>
      </c>
      <c r="L25" s="82" t="s">
        <v>228</v>
      </c>
      <c r="M25" s="82">
        <v>6.5000000000000002E-2</v>
      </c>
      <c r="N25" s="169"/>
      <c r="O25" s="169"/>
      <c r="P25" s="169"/>
      <c r="Q25" s="169"/>
      <c r="R25" s="169"/>
      <c r="S25" s="169"/>
      <c r="T25" s="173"/>
      <c r="U25" s="174"/>
      <c r="V25" s="173"/>
      <c r="W25" s="169"/>
      <c r="X25" s="169"/>
      <c r="Y25" s="169"/>
      <c r="Z25" s="169"/>
      <c r="AA25" s="169"/>
      <c r="AB25" s="172"/>
      <c r="AC25" s="169"/>
      <c r="AD25" s="169"/>
      <c r="AE25" s="173"/>
      <c r="AF25" s="169"/>
      <c r="AG25" s="169"/>
      <c r="AH25" s="169"/>
      <c r="AI25" s="169"/>
      <c r="AJ25" s="169"/>
    </row>
    <row r="26" spans="1:36" ht="75" customHeight="1" x14ac:dyDescent="0.3">
      <c r="A26" s="1"/>
      <c r="B26" s="175" t="s">
        <v>565</v>
      </c>
      <c r="C26" s="169" t="s">
        <v>566</v>
      </c>
      <c r="D26" s="169"/>
      <c r="E26" s="169"/>
      <c r="F26" s="169" t="s">
        <v>567</v>
      </c>
      <c r="G26" s="169"/>
      <c r="H26" s="169" t="s">
        <v>93</v>
      </c>
      <c r="I26" s="169" t="s">
        <v>93</v>
      </c>
      <c r="J26" s="82" t="s">
        <v>221</v>
      </c>
      <c r="K26" s="82" t="s">
        <v>222</v>
      </c>
      <c r="L26" s="82" t="s">
        <v>168</v>
      </c>
      <c r="M26" s="90">
        <v>1500</v>
      </c>
      <c r="N26" s="169" t="s">
        <v>97</v>
      </c>
      <c r="O26" s="169" t="s">
        <v>123</v>
      </c>
      <c r="P26" s="169" t="s">
        <v>223</v>
      </c>
      <c r="Q26" s="169" t="s">
        <v>100</v>
      </c>
      <c r="R26" s="169" t="s">
        <v>224</v>
      </c>
      <c r="S26" s="169" t="s">
        <v>102</v>
      </c>
      <c r="T26" s="173">
        <v>1420205</v>
      </c>
      <c r="U26" s="174" t="s">
        <v>225</v>
      </c>
      <c r="V26" s="173">
        <v>1420205</v>
      </c>
      <c r="W26" s="169" t="s">
        <v>225</v>
      </c>
      <c r="X26" s="169" t="s">
        <v>225</v>
      </c>
      <c r="Y26" s="169" t="s">
        <v>225</v>
      </c>
      <c r="Z26" s="169" t="s">
        <v>225</v>
      </c>
      <c r="AA26" s="169" t="s">
        <v>225</v>
      </c>
      <c r="AB26" s="172">
        <v>250625</v>
      </c>
      <c r="AC26" s="169" t="s">
        <v>104</v>
      </c>
      <c r="AD26" s="169" t="s">
        <v>225</v>
      </c>
      <c r="AE26" s="173">
        <v>1420205</v>
      </c>
      <c r="AF26" s="169" t="s">
        <v>225</v>
      </c>
      <c r="AG26" s="169" t="s">
        <v>225</v>
      </c>
      <c r="AH26" s="169" t="s">
        <v>568</v>
      </c>
      <c r="AI26" s="169" t="s">
        <v>569</v>
      </c>
      <c r="AJ26" s="170">
        <v>46203</v>
      </c>
    </row>
    <row r="27" spans="1:36" ht="77.25" customHeight="1" x14ac:dyDescent="0.3">
      <c r="A27" s="1"/>
      <c r="B27" s="175"/>
      <c r="C27" s="169"/>
      <c r="D27" s="169"/>
      <c r="E27" s="169"/>
      <c r="F27" s="169"/>
      <c r="G27" s="169"/>
      <c r="H27" s="169"/>
      <c r="I27" s="169"/>
      <c r="J27" s="82" t="s">
        <v>226</v>
      </c>
      <c r="K27" s="82" t="s">
        <v>227</v>
      </c>
      <c r="L27" s="82" t="s">
        <v>228</v>
      </c>
      <c r="M27" s="82">
        <v>2.5</v>
      </c>
      <c r="N27" s="169"/>
      <c r="O27" s="169"/>
      <c r="P27" s="169"/>
      <c r="Q27" s="169"/>
      <c r="R27" s="169"/>
      <c r="S27" s="169"/>
      <c r="T27" s="173"/>
      <c r="U27" s="174"/>
      <c r="V27" s="173"/>
      <c r="W27" s="169"/>
      <c r="X27" s="169"/>
      <c r="Y27" s="169"/>
      <c r="Z27" s="169"/>
      <c r="AA27" s="169"/>
      <c r="AB27" s="172"/>
      <c r="AC27" s="169"/>
      <c r="AD27" s="169"/>
      <c r="AE27" s="173"/>
      <c r="AF27" s="169"/>
      <c r="AG27" s="169"/>
      <c r="AH27" s="169"/>
      <c r="AI27" s="169"/>
      <c r="AJ27" s="169"/>
    </row>
    <row r="28" spans="1:36" ht="80.25" customHeight="1" x14ac:dyDescent="0.3">
      <c r="A28" s="1"/>
      <c r="B28" s="175" t="s">
        <v>570</v>
      </c>
      <c r="C28" s="169" t="s">
        <v>571</v>
      </c>
      <c r="D28" s="169"/>
      <c r="E28" s="169"/>
      <c r="F28" s="169" t="s">
        <v>572</v>
      </c>
      <c r="G28" s="169"/>
      <c r="H28" s="169" t="s">
        <v>93</v>
      </c>
      <c r="I28" s="169" t="s">
        <v>93</v>
      </c>
      <c r="J28" s="82" t="s">
        <v>221</v>
      </c>
      <c r="K28" s="82" t="s">
        <v>222</v>
      </c>
      <c r="L28" s="82" t="s">
        <v>168</v>
      </c>
      <c r="M28" s="90">
        <v>500</v>
      </c>
      <c r="N28" s="169" t="s">
        <v>97</v>
      </c>
      <c r="O28" s="169" t="s">
        <v>123</v>
      </c>
      <c r="P28" s="169" t="s">
        <v>223</v>
      </c>
      <c r="Q28" s="169" t="s">
        <v>100</v>
      </c>
      <c r="R28" s="169" t="s">
        <v>224</v>
      </c>
      <c r="S28" s="169" t="s">
        <v>102</v>
      </c>
      <c r="T28" s="173">
        <v>539922.21</v>
      </c>
      <c r="U28" s="174" t="s">
        <v>225</v>
      </c>
      <c r="V28" s="173">
        <v>539922.21</v>
      </c>
      <c r="W28" s="169" t="s">
        <v>225</v>
      </c>
      <c r="X28" s="169" t="s">
        <v>225</v>
      </c>
      <c r="Y28" s="169" t="s">
        <v>225</v>
      </c>
      <c r="Z28" s="169" t="s">
        <v>225</v>
      </c>
      <c r="AA28" s="169" t="s">
        <v>225</v>
      </c>
      <c r="AB28" s="172">
        <v>95280.39</v>
      </c>
      <c r="AC28" s="169" t="s">
        <v>104</v>
      </c>
      <c r="AD28" s="169" t="s">
        <v>225</v>
      </c>
      <c r="AE28" s="173">
        <v>539922.21</v>
      </c>
      <c r="AF28" s="169" t="s">
        <v>225</v>
      </c>
      <c r="AG28" s="169" t="s">
        <v>225</v>
      </c>
      <c r="AH28" s="169" t="s">
        <v>573</v>
      </c>
      <c r="AI28" s="169" t="s">
        <v>561</v>
      </c>
      <c r="AJ28" s="170">
        <v>45677</v>
      </c>
    </row>
    <row r="29" spans="1:36" ht="77.25" customHeight="1" x14ac:dyDescent="0.3">
      <c r="A29" s="1"/>
      <c r="B29" s="175"/>
      <c r="C29" s="169"/>
      <c r="D29" s="169"/>
      <c r="E29" s="169"/>
      <c r="F29" s="169"/>
      <c r="G29" s="169"/>
      <c r="H29" s="169"/>
      <c r="I29" s="169"/>
      <c r="J29" s="82" t="s">
        <v>226</v>
      </c>
      <c r="K29" s="82" t="s">
        <v>227</v>
      </c>
      <c r="L29" s="82" t="s">
        <v>228</v>
      </c>
      <c r="M29" s="82">
        <v>0.7</v>
      </c>
      <c r="N29" s="169"/>
      <c r="O29" s="169"/>
      <c r="P29" s="169"/>
      <c r="Q29" s="169"/>
      <c r="R29" s="169"/>
      <c r="S29" s="169"/>
      <c r="T29" s="173"/>
      <c r="U29" s="174"/>
      <c r="V29" s="173"/>
      <c r="W29" s="169"/>
      <c r="X29" s="169"/>
      <c r="Y29" s="169"/>
      <c r="Z29" s="169"/>
      <c r="AA29" s="169"/>
      <c r="AB29" s="172"/>
      <c r="AC29" s="169"/>
      <c r="AD29" s="169"/>
      <c r="AE29" s="173"/>
      <c r="AF29" s="169"/>
      <c r="AG29" s="169"/>
      <c r="AH29" s="169"/>
      <c r="AI29" s="169"/>
      <c r="AJ29" s="169"/>
    </row>
    <row r="30" spans="1:36" ht="66.75" customHeight="1" x14ac:dyDescent="0.3">
      <c r="A30" s="1"/>
      <c r="B30" s="56" t="s">
        <v>574</v>
      </c>
      <c r="C30" s="102" t="s">
        <v>575</v>
      </c>
      <c r="D30" s="169"/>
      <c r="E30" s="169"/>
      <c r="F30" s="82" t="s">
        <v>576</v>
      </c>
      <c r="G30" s="169"/>
      <c r="H30" s="82" t="s">
        <v>93</v>
      </c>
      <c r="I30" s="82" t="s">
        <v>93</v>
      </c>
      <c r="J30" s="82" t="s">
        <v>299</v>
      </c>
      <c r="K30" s="82" t="s">
        <v>300</v>
      </c>
      <c r="L30" s="82" t="s">
        <v>180</v>
      </c>
      <c r="M30" s="90">
        <v>2</v>
      </c>
      <c r="N30" s="82" t="s">
        <v>97</v>
      </c>
      <c r="O30" s="82" t="s">
        <v>123</v>
      </c>
      <c r="P30" s="82" t="s">
        <v>223</v>
      </c>
      <c r="Q30" s="82" t="s">
        <v>100</v>
      </c>
      <c r="R30" s="82" t="s">
        <v>224</v>
      </c>
      <c r="S30" s="82" t="s">
        <v>102</v>
      </c>
      <c r="T30" s="92">
        <v>106425.79</v>
      </c>
      <c r="U30" s="90" t="s">
        <v>225</v>
      </c>
      <c r="V30" s="92">
        <v>106425.79</v>
      </c>
      <c r="W30" s="82" t="s">
        <v>225</v>
      </c>
      <c r="X30" s="82" t="s">
        <v>225</v>
      </c>
      <c r="Y30" s="82" t="s">
        <v>225</v>
      </c>
      <c r="Z30" s="82" t="s">
        <v>225</v>
      </c>
      <c r="AA30" s="82" t="s">
        <v>225</v>
      </c>
      <c r="AB30" s="92">
        <v>20574.21</v>
      </c>
      <c r="AC30" s="82" t="s">
        <v>104</v>
      </c>
      <c r="AD30" s="82" t="s">
        <v>225</v>
      </c>
      <c r="AE30" s="92">
        <v>106425.79</v>
      </c>
      <c r="AF30" s="82" t="s">
        <v>225</v>
      </c>
      <c r="AG30" s="82" t="s">
        <v>225</v>
      </c>
      <c r="AH30" s="82" t="s">
        <v>568</v>
      </c>
      <c r="AI30" s="82" t="s">
        <v>569</v>
      </c>
      <c r="AJ30" s="95">
        <v>46203</v>
      </c>
    </row>
    <row r="31" spans="1:36" ht="66.75" customHeight="1" x14ac:dyDescent="0.3">
      <c r="A31" s="1"/>
      <c r="B31" s="56" t="s">
        <v>577</v>
      </c>
      <c r="C31" s="102" t="s">
        <v>578</v>
      </c>
      <c r="D31" s="169"/>
      <c r="E31" s="169"/>
      <c r="F31" s="82" t="s">
        <v>579</v>
      </c>
      <c r="G31" s="169"/>
      <c r="H31" s="82" t="s">
        <v>93</v>
      </c>
      <c r="I31" s="82" t="s">
        <v>93</v>
      </c>
      <c r="J31" s="82" t="s">
        <v>299</v>
      </c>
      <c r="K31" s="82" t="s">
        <v>300</v>
      </c>
      <c r="L31" s="82" t="s">
        <v>180</v>
      </c>
      <c r="M31" s="90">
        <v>1</v>
      </c>
      <c r="N31" s="82" t="s">
        <v>97</v>
      </c>
      <c r="O31" s="82" t="s">
        <v>123</v>
      </c>
      <c r="P31" s="82" t="s">
        <v>223</v>
      </c>
      <c r="Q31" s="82" t="s">
        <v>100</v>
      </c>
      <c r="R31" s="82" t="s">
        <v>224</v>
      </c>
      <c r="S31" s="82" t="s">
        <v>102</v>
      </c>
      <c r="T31" s="92">
        <v>395972</v>
      </c>
      <c r="U31" s="90" t="s">
        <v>225</v>
      </c>
      <c r="V31" s="92">
        <v>395972</v>
      </c>
      <c r="W31" s="82" t="s">
        <v>225</v>
      </c>
      <c r="X31" s="82" t="s">
        <v>225</v>
      </c>
      <c r="Y31" s="82" t="s">
        <v>225</v>
      </c>
      <c r="Z31" s="82" t="s">
        <v>225</v>
      </c>
      <c r="AA31" s="82" t="s">
        <v>225</v>
      </c>
      <c r="AB31" s="92">
        <v>69878</v>
      </c>
      <c r="AC31" s="82" t="s">
        <v>104</v>
      </c>
      <c r="AD31" s="82" t="s">
        <v>225</v>
      </c>
      <c r="AE31" s="92">
        <v>395972</v>
      </c>
      <c r="AF31" s="82" t="s">
        <v>225</v>
      </c>
      <c r="AG31" s="82" t="s">
        <v>225</v>
      </c>
      <c r="AH31" s="82" t="s">
        <v>568</v>
      </c>
      <c r="AI31" s="82" t="s">
        <v>569</v>
      </c>
      <c r="AJ31" s="95">
        <v>46203</v>
      </c>
    </row>
    <row r="32" spans="1:36" ht="66.75" customHeight="1" x14ac:dyDescent="0.3">
      <c r="A32" s="1"/>
      <c r="B32" s="83"/>
      <c r="C32" s="86"/>
      <c r="D32" s="86"/>
      <c r="E32" s="86"/>
      <c r="F32" s="86"/>
      <c r="G32" s="86"/>
      <c r="H32" s="86"/>
      <c r="I32" s="86"/>
      <c r="J32" s="86"/>
      <c r="K32" s="86"/>
      <c r="L32" s="86"/>
      <c r="M32" s="86"/>
      <c r="N32" s="86"/>
      <c r="O32" s="86"/>
      <c r="P32" s="86"/>
      <c r="Q32" s="86"/>
      <c r="R32" s="86"/>
      <c r="S32" s="86"/>
      <c r="T32" s="129"/>
      <c r="U32" s="85"/>
      <c r="V32" s="129"/>
      <c r="W32" s="86"/>
      <c r="X32" s="86"/>
      <c r="Y32" s="86"/>
      <c r="Z32" s="86"/>
      <c r="AA32" s="86"/>
      <c r="AB32" s="130"/>
      <c r="AC32" s="86"/>
      <c r="AD32" s="86"/>
      <c r="AE32" s="129"/>
      <c r="AF32" s="86"/>
      <c r="AG32" s="86"/>
      <c r="AH32" s="86"/>
      <c r="AI32" s="86"/>
      <c r="AJ32" s="83"/>
    </row>
    <row r="33" spans="1:36" ht="66.75" customHeight="1" x14ac:dyDescent="0.3">
      <c r="A33" s="1"/>
      <c r="B33" s="83"/>
      <c r="C33" s="86"/>
      <c r="D33" s="86"/>
      <c r="E33" s="86"/>
      <c r="F33" s="86"/>
      <c r="G33" s="86"/>
      <c r="H33" s="86"/>
      <c r="I33" s="86"/>
      <c r="J33" s="86"/>
      <c r="K33" s="86"/>
      <c r="L33" s="86"/>
      <c r="M33" s="86"/>
      <c r="N33" s="86"/>
      <c r="O33" s="86"/>
      <c r="P33" s="86"/>
      <c r="Q33" s="86"/>
      <c r="R33" s="86"/>
      <c r="S33" s="86"/>
      <c r="T33" s="129"/>
      <c r="U33" s="85"/>
      <c r="V33" s="129"/>
      <c r="W33" s="86"/>
      <c r="X33" s="86"/>
      <c r="Y33" s="86"/>
      <c r="Z33" s="86"/>
      <c r="AA33" s="86"/>
      <c r="AB33" s="130"/>
      <c r="AC33" s="86"/>
      <c r="AD33" s="86"/>
      <c r="AE33" s="129"/>
      <c r="AF33" s="86"/>
      <c r="AG33" s="86"/>
      <c r="AH33" s="86"/>
      <c r="AI33" s="86"/>
      <c r="AJ33" s="83"/>
    </row>
    <row r="34" spans="1:36" ht="109.5" customHeight="1" x14ac:dyDescent="0.3">
      <c r="A34" s="1"/>
      <c r="B34" s="83"/>
      <c r="C34" s="84"/>
      <c r="D34" s="84"/>
      <c r="E34" s="84"/>
      <c r="F34" s="84"/>
      <c r="G34" s="84"/>
      <c r="H34" s="84"/>
      <c r="I34" s="84"/>
      <c r="J34" s="84"/>
      <c r="K34" s="84"/>
      <c r="L34" s="84"/>
      <c r="M34" s="85"/>
      <c r="N34" s="84"/>
      <c r="O34" s="84"/>
      <c r="P34" s="86"/>
      <c r="Q34" s="86"/>
      <c r="R34" s="86"/>
      <c r="S34" s="86"/>
      <c r="T34" s="87"/>
      <c r="U34" s="88"/>
      <c r="V34" s="87"/>
      <c r="W34" s="84"/>
      <c r="X34" s="84"/>
      <c r="Y34" s="84"/>
      <c r="Z34" s="84"/>
      <c r="AA34" s="86"/>
      <c r="AB34" s="89"/>
      <c r="AC34" s="86"/>
      <c r="AD34" s="86"/>
      <c r="AE34" s="87"/>
      <c r="AF34" s="86"/>
      <c r="AG34" s="86"/>
      <c r="AH34" s="86"/>
      <c r="AI34" s="86"/>
      <c r="AJ34" s="83"/>
    </row>
    <row r="35" spans="1:36" x14ac:dyDescent="0.3">
      <c r="A35" s="1"/>
      <c r="B35" s="8" t="s">
        <v>23</v>
      </c>
      <c r="C35" s="131"/>
      <c r="D35" s="9"/>
      <c r="E35" s="1"/>
      <c r="F35" s="12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6"/>
    </row>
    <row r="36" spans="1:36" x14ac:dyDescent="0.3">
      <c r="A36" s="9"/>
      <c r="B36" s="9" t="s">
        <v>73</v>
      </c>
      <c r="C36" s="131"/>
      <c r="D36" s="9"/>
      <c r="E36" s="9"/>
      <c r="F36" s="131"/>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8"/>
    </row>
    <row r="37" spans="1:36" x14ac:dyDescent="0.3">
      <c r="A37" s="9"/>
      <c r="B37" s="9" t="s">
        <v>74</v>
      </c>
      <c r="C37" s="131"/>
      <c r="D37" s="9"/>
      <c r="E37" s="9"/>
      <c r="F37" s="131"/>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8"/>
    </row>
    <row r="38" spans="1:36" x14ac:dyDescent="0.3">
      <c r="A38" s="1"/>
      <c r="B38" s="1"/>
      <c r="C38" s="128"/>
      <c r="D38" s="1"/>
      <c r="E38" s="1"/>
      <c r="F38" s="128"/>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6"/>
    </row>
    <row r="39" spans="1:36" x14ac:dyDescent="0.3">
      <c r="A39" s="1"/>
      <c r="B39" s="1"/>
      <c r="C39" s="128"/>
      <c r="D39" s="1"/>
      <c r="E39" s="1"/>
      <c r="F39" s="128"/>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6"/>
    </row>
    <row r="40" spans="1:36" x14ac:dyDescent="0.3">
      <c r="A40" s="1"/>
      <c r="B40" s="1"/>
      <c r="C40" s="128"/>
      <c r="D40" s="1"/>
      <c r="E40" s="1"/>
      <c r="F40" s="128"/>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6"/>
    </row>
    <row r="41" spans="1:36" x14ac:dyDescent="0.3">
      <c r="A41" s="1"/>
      <c r="B41" s="171" t="s">
        <v>24</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row>
  </sheetData>
  <mergeCells count="21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s>
  <dataValidations count="1">
    <dataValidation type="list" allowBlank="1" showInputMessage="1" showErrorMessage="1" sqref="P23:S34" xr:uid="{DC07F453-26F2-4256-A176-4ED67396501D}">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C11F-4573-4EF3-AA8C-F14C51A673BF}">
  <dimension ref="A1:AJ31"/>
  <sheetViews>
    <sheetView tabSelected="1" topLeftCell="M29" zoomScale="60" zoomScaleNormal="60" workbookViewId="0">
      <selection activeCell="S28" sqref="S28:S29"/>
    </sheetView>
  </sheetViews>
  <sheetFormatPr defaultRowHeight="14.4" x14ac:dyDescent="0.3"/>
  <cols>
    <col min="1" max="1" width="5" customWidth="1"/>
    <col min="2" max="2" width="21" customWidth="1"/>
    <col min="3" max="3" width="17.88671875" customWidth="1"/>
    <col min="4" max="5" width="13.88671875" customWidth="1"/>
    <col min="6" max="6" width="18.109375" customWidth="1"/>
    <col min="7" max="7" width="50.109375" customWidth="1"/>
    <col min="8" max="8" width="14.88671875" customWidth="1"/>
    <col min="9" max="9" width="13.88671875" customWidth="1"/>
    <col min="10" max="10" width="12.88671875" customWidth="1"/>
    <col min="11" max="14" width="10.5546875" customWidth="1"/>
    <col min="15" max="16" width="15.88671875" customWidth="1"/>
    <col min="17" max="17" width="18.5546875" customWidth="1"/>
    <col min="18" max="18" width="15.88671875" customWidth="1"/>
    <col min="19" max="19" width="14" customWidth="1"/>
    <col min="20" max="20" width="17" customWidth="1"/>
    <col min="21" max="21" width="18.109375" customWidth="1"/>
    <col min="22" max="22" width="15.88671875" customWidth="1"/>
    <col min="23" max="23" width="11.109375" customWidth="1"/>
    <col min="24" max="24" width="10" customWidth="1"/>
    <col min="25" max="25" width="11.88671875" customWidth="1"/>
    <col min="26" max="27" width="12.109375" customWidth="1"/>
    <col min="28" max="28" width="13.88671875" customWidth="1"/>
    <col min="29" max="29" width="11.109375" customWidth="1"/>
    <col min="30" max="30" width="12.109375" customWidth="1"/>
    <col min="31" max="31" width="11.109375" customWidth="1"/>
    <col min="32" max="32" width="15.6640625" customWidth="1"/>
    <col min="33" max="33" width="11.109375" customWidth="1"/>
    <col min="34" max="34" width="24.109375" customWidth="1"/>
    <col min="35" max="35" width="19.44140625" customWidth="1"/>
    <col min="36" max="36" width="14.109375" customWidth="1"/>
  </cols>
  <sheetData>
    <row r="1" spans="1:36" x14ac:dyDescent="0.3">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 customHeight="1" x14ac:dyDescent="0.3">
      <c r="A3" s="1"/>
      <c r="B3" s="185" t="s">
        <v>0</v>
      </c>
      <c r="C3" s="185" t="s">
        <v>1</v>
      </c>
      <c r="D3" s="185" t="s">
        <v>28</v>
      </c>
      <c r="E3" s="185" t="s">
        <v>29</v>
      </c>
      <c r="F3" s="185" t="s">
        <v>30</v>
      </c>
      <c r="G3" s="185" t="s">
        <v>3</v>
      </c>
      <c r="H3" s="185" t="s">
        <v>4</v>
      </c>
      <c r="I3" s="185" t="s">
        <v>5</v>
      </c>
      <c r="J3" s="186" t="s">
        <v>6</v>
      </c>
      <c r="K3" s="186"/>
      <c r="L3" s="186"/>
      <c r="M3" s="186"/>
      <c r="N3" s="183" t="s">
        <v>47</v>
      </c>
      <c r="O3" s="185" t="s">
        <v>31</v>
      </c>
      <c r="P3" s="192" t="s">
        <v>42</v>
      </c>
      <c r="Q3" s="192" t="s">
        <v>32</v>
      </c>
      <c r="R3" s="192" t="s">
        <v>37</v>
      </c>
      <c r="S3" s="192" t="s">
        <v>33</v>
      </c>
      <c r="T3" s="185" t="s">
        <v>55</v>
      </c>
      <c r="U3" s="185" t="s">
        <v>57</v>
      </c>
      <c r="V3" s="186" t="s">
        <v>59</v>
      </c>
      <c r="W3" s="186"/>
      <c r="X3" s="186"/>
      <c r="Y3" s="186"/>
      <c r="Z3" s="186"/>
      <c r="AA3" s="186"/>
      <c r="AB3" s="185" t="s">
        <v>69</v>
      </c>
      <c r="AC3" s="187" t="s">
        <v>75</v>
      </c>
      <c r="AD3" s="189" t="s">
        <v>77</v>
      </c>
      <c r="AE3" s="190"/>
      <c r="AF3" s="191"/>
      <c r="AG3" s="183" t="s">
        <v>27</v>
      </c>
      <c r="AH3" s="183" t="s">
        <v>36</v>
      </c>
      <c r="AI3" s="185" t="s">
        <v>34</v>
      </c>
      <c r="AJ3" s="183" t="s">
        <v>35</v>
      </c>
    </row>
    <row r="4" spans="1:36" ht="168.9" customHeight="1" x14ac:dyDescent="0.3">
      <c r="A4" s="1"/>
      <c r="B4" s="185"/>
      <c r="C4" s="185"/>
      <c r="D4" s="185"/>
      <c r="E4" s="185"/>
      <c r="F4" s="185"/>
      <c r="G4" s="185"/>
      <c r="H4" s="185"/>
      <c r="I4" s="185"/>
      <c r="J4" s="3" t="s">
        <v>7</v>
      </c>
      <c r="K4" s="3" t="s">
        <v>8</v>
      </c>
      <c r="L4" s="3" t="s">
        <v>9</v>
      </c>
      <c r="M4" s="11" t="s">
        <v>10</v>
      </c>
      <c r="N4" s="184"/>
      <c r="O4" s="185"/>
      <c r="P4" s="192"/>
      <c r="Q4" s="192"/>
      <c r="R4" s="192"/>
      <c r="S4" s="192"/>
      <c r="T4" s="185"/>
      <c r="U4" s="185"/>
      <c r="V4" s="3" t="s">
        <v>61</v>
      </c>
      <c r="W4" s="3" t="s">
        <v>62</v>
      </c>
      <c r="X4" s="3" t="s">
        <v>15</v>
      </c>
      <c r="Y4" s="3" t="s">
        <v>63</v>
      </c>
      <c r="Z4" s="3" t="s">
        <v>60</v>
      </c>
      <c r="AA4" s="3" t="s">
        <v>25</v>
      </c>
      <c r="AB4" s="185"/>
      <c r="AC4" s="188"/>
      <c r="AD4" s="3" t="s">
        <v>16</v>
      </c>
      <c r="AE4" s="3" t="s">
        <v>17</v>
      </c>
      <c r="AF4" s="3" t="s">
        <v>26</v>
      </c>
      <c r="AG4" s="184"/>
      <c r="AH4" s="184"/>
      <c r="AI4" s="185"/>
      <c r="AJ4" s="184"/>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 customHeight="1" x14ac:dyDescent="0.3">
      <c r="A6" s="1"/>
      <c r="B6" s="211" t="s">
        <v>265</v>
      </c>
      <c r="C6" s="211" t="s">
        <v>539</v>
      </c>
      <c r="D6" s="211" t="s">
        <v>359</v>
      </c>
      <c r="E6" s="211" t="s">
        <v>540</v>
      </c>
      <c r="F6" s="211" t="s">
        <v>539</v>
      </c>
      <c r="G6" s="211" t="s">
        <v>266</v>
      </c>
      <c r="H6" s="211"/>
      <c r="I6" s="216"/>
      <c r="J6" s="67" t="s">
        <v>360</v>
      </c>
      <c r="K6" s="67" t="s">
        <v>277</v>
      </c>
      <c r="L6" s="67" t="s">
        <v>142</v>
      </c>
      <c r="M6" s="67">
        <v>842</v>
      </c>
      <c r="N6" s="218" t="s">
        <v>270</v>
      </c>
      <c r="O6" s="219" t="s">
        <v>541</v>
      </c>
      <c r="P6" s="221" t="s">
        <v>271</v>
      </c>
      <c r="Q6" s="221" t="s">
        <v>100</v>
      </c>
      <c r="R6" s="221" t="s">
        <v>101</v>
      </c>
      <c r="S6" s="221" t="s">
        <v>102</v>
      </c>
      <c r="T6" s="213">
        <v>790000</v>
      </c>
      <c r="U6" s="213">
        <v>790000</v>
      </c>
      <c r="V6" s="213">
        <v>790000</v>
      </c>
      <c r="W6" s="211" t="s">
        <v>225</v>
      </c>
      <c r="X6" s="211" t="s">
        <v>225</v>
      </c>
      <c r="Y6" s="211" t="s">
        <v>225</v>
      </c>
      <c r="Z6" s="211" t="s">
        <v>225</v>
      </c>
      <c r="AA6" s="221" t="s">
        <v>225</v>
      </c>
      <c r="AB6" s="213">
        <v>1214713</v>
      </c>
      <c r="AC6" s="221" t="s">
        <v>272</v>
      </c>
      <c r="AD6" s="221" t="s">
        <v>225</v>
      </c>
      <c r="AE6" s="221" t="s">
        <v>225</v>
      </c>
      <c r="AF6" s="224">
        <v>790000</v>
      </c>
      <c r="AG6" s="221" t="s">
        <v>225</v>
      </c>
      <c r="AH6" s="226" t="s">
        <v>315</v>
      </c>
      <c r="AI6" s="226" t="s">
        <v>542</v>
      </c>
      <c r="AJ6" s="223">
        <v>45530</v>
      </c>
    </row>
    <row r="7" spans="1:36" ht="97.95" customHeight="1" thickBot="1" x14ac:dyDescent="0.35">
      <c r="A7" s="1"/>
      <c r="B7" s="212"/>
      <c r="C7" s="212"/>
      <c r="D7" s="211"/>
      <c r="E7" s="211"/>
      <c r="F7" s="212"/>
      <c r="G7" s="211"/>
      <c r="H7" s="212"/>
      <c r="I7" s="217"/>
      <c r="J7" s="67" t="s">
        <v>278</v>
      </c>
      <c r="K7" s="67" t="s">
        <v>279</v>
      </c>
      <c r="L7" s="67" t="s">
        <v>280</v>
      </c>
      <c r="M7" s="67">
        <v>1018</v>
      </c>
      <c r="N7" s="218"/>
      <c r="O7" s="220"/>
      <c r="P7" s="221"/>
      <c r="Q7" s="221"/>
      <c r="R7" s="221"/>
      <c r="S7" s="221"/>
      <c r="T7" s="214"/>
      <c r="U7" s="214"/>
      <c r="V7" s="214"/>
      <c r="W7" s="212"/>
      <c r="X7" s="212"/>
      <c r="Y7" s="212"/>
      <c r="Z7" s="212"/>
      <c r="AA7" s="222"/>
      <c r="AB7" s="214"/>
      <c r="AC7" s="222"/>
      <c r="AD7" s="222"/>
      <c r="AE7" s="222"/>
      <c r="AF7" s="225"/>
      <c r="AG7" s="222"/>
      <c r="AH7" s="227"/>
      <c r="AI7" s="227"/>
      <c r="AJ7" s="222"/>
    </row>
    <row r="8" spans="1:36" ht="124.8" x14ac:dyDescent="0.3">
      <c r="A8" s="1"/>
      <c r="B8" s="215" t="s">
        <v>281</v>
      </c>
      <c r="C8" s="215" t="s">
        <v>282</v>
      </c>
      <c r="D8" s="211"/>
      <c r="E8" s="211"/>
      <c r="F8" s="215" t="s">
        <v>283</v>
      </c>
      <c r="G8" s="211"/>
      <c r="H8" s="215" t="s">
        <v>93</v>
      </c>
      <c r="I8" s="231" t="s">
        <v>267</v>
      </c>
      <c r="J8" s="67" t="s">
        <v>284</v>
      </c>
      <c r="K8" s="67" t="s">
        <v>277</v>
      </c>
      <c r="L8" s="67" t="s">
        <v>142</v>
      </c>
      <c r="M8" s="68" t="s">
        <v>543</v>
      </c>
      <c r="N8" s="218"/>
      <c r="O8" s="232" t="s">
        <v>285</v>
      </c>
      <c r="P8" s="221"/>
      <c r="Q8" s="221"/>
      <c r="R8" s="221"/>
      <c r="S8" s="221"/>
      <c r="T8" s="215">
        <v>1654677</v>
      </c>
      <c r="U8" s="215" t="s">
        <v>520</v>
      </c>
      <c r="V8" s="215" t="s">
        <v>520</v>
      </c>
      <c r="W8" s="215" t="s">
        <v>225</v>
      </c>
      <c r="X8" s="215" t="s">
        <v>225</v>
      </c>
      <c r="Y8" s="215" t="s">
        <v>225</v>
      </c>
      <c r="Z8" s="215" t="s">
        <v>225</v>
      </c>
      <c r="AA8" s="230" t="s">
        <v>225</v>
      </c>
      <c r="AB8" s="235">
        <v>3084310</v>
      </c>
      <c r="AC8" s="230" t="s">
        <v>272</v>
      </c>
      <c r="AD8" s="230" t="s">
        <v>225</v>
      </c>
      <c r="AE8" s="230" t="s">
        <v>225</v>
      </c>
      <c r="AF8" s="230" t="s">
        <v>520</v>
      </c>
      <c r="AG8" s="230" t="s">
        <v>225</v>
      </c>
      <c r="AH8" s="233" t="s">
        <v>356</v>
      </c>
      <c r="AI8" s="233" t="s">
        <v>255</v>
      </c>
      <c r="AJ8" s="228">
        <v>45371</v>
      </c>
    </row>
    <row r="9" spans="1:36" ht="124.8" x14ac:dyDescent="0.3">
      <c r="A9" s="1"/>
      <c r="B9" s="211"/>
      <c r="C9" s="211"/>
      <c r="D9" s="211"/>
      <c r="E9" s="211"/>
      <c r="F9" s="211"/>
      <c r="G9" s="211"/>
      <c r="H9" s="211"/>
      <c r="I9" s="216"/>
      <c r="J9" s="67" t="s">
        <v>287</v>
      </c>
      <c r="K9" s="67" t="s">
        <v>288</v>
      </c>
      <c r="L9" s="67" t="s">
        <v>289</v>
      </c>
      <c r="M9" s="67">
        <v>7.617</v>
      </c>
      <c r="N9" s="218"/>
      <c r="O9" s="219"/>
      <c r="P9" s="221"/>
      <c r="Q9" s="221"/>
      <c r="R9" s="221"/>
      <c r="S9" s="221"/>
      <c r="T9" s="211"/>
      <c r="U9" s="211"/>
      <c r="V9" s="211"/>
      <c r="W9" s="211"/>
      <c r="X9" s="211"/>
      <c r="Y9" s="211"/>
      <c r="Z9" s="211"/>
      <c r="AA9" s="221"/>
      <c r="AB9" s="236"/>
      <c r="AC9" s="221"/>
      <c r="AD9" s="221"/>
      <c r="AE9" s="221"/>
      <c r="AF9" s="221"/>
      <c r="AG9" s="221"/>
      <c r="AH9" s="234"/>
      <c r="AI9" s="234"/>
      <c r="AJ9" s="229"/>
    </row>
    <row r="10" spans="1:36" ht="78" x14ac:dyDescent="0.3">
      <c r="A10" s="1"/>
      <c r="B10" s="211"/>
      <c r="C10" s="211"/>
      <c r="D10" s="211"/>
      <c r="E10" s="211"/>
      <c r="F10" s="211"/>
      <c r="G10" s="211"/>
      <c r="H10" s="211"/>
      <c r="I10" s="216"/>
      <c r="J10" s="67" t="s">
        <v>278</v>
      </c>
      <c r="K10" s="67" t="s">
        <v>279</v>
      </c>
      <c r="L10" s="67" t="s">
        <v>280</v>
      </c>
      <c r="M10" s="67">
        <v>1337</v>
      </c>
      <c r="N10" s="218"/>
      <c r="O10" s="219"/>
      <c r="P10" s="221"/>
      <c r="Q10" s="221"/>
      <c r="R10" s="221"/>
      <c r="S10" s="221"/>
      <c r="T10" s="211"/>
      <c r="U10" s="211"/>
      <c r="V10" s="211"/>
      <c r="W10" s="211"/>
      <c r="X10" s="211"/>
      <c r="Y10" s="211"/>
      <c r="Z10" s="211"/>
      <c r="AA10" s="221"/>
      <c r="AB10" s="236"/>
      <c r="AC10" s="221"/>
      <c r="AD10" s="221"/>
      <c r="AE10" s="221"/>
      <c r="AF10" s="221"/>
      <c r="AG10" s="221"/>
      <c r="AH10" s="234"/>
      <c r="AI10" s="234"/>
      <c r="AJ10" s="229"/>
    </row>
    <row r="11" spans="1:36" ht="124.8" x14ac:dyDescent="0.3">
      <c r="A11" s="1"/>
      <c r="B11" s="215" t="s">
        <v>290</v>
      </c>
      <c r="C11" s="215" t="s">
        <v>291</v>
      </c>
      <c r="D11" s="211"/>
      <c r="E11" s="211"/>
      <c r="F11" s="215" t="s">
        <v>291</v>
      </c>
      <c r="G11" s="211"/>
      <c r="H11" s="215" t="s">
        <v>93</v>
      </c>
      <c r="I11" s="231" t="s">
        <v>267</v>
      </c>
      <c r="J11" s="67" t="s">
        <v>268</v>
      </c>
      <c r="K11" s="67" t="s">
        <v>269</v>
      </c>
      <c r="L11" s="67" t="s">
        <v>142</v>
      </c>
      <c r="M11" s="67">
        <v>3230</v>
      </c>
      <c r="N11" s="218"/>
      <c r="O11" s="232" t="s">
        <v>292</v>
      </c>
      <c r="P11" s="221"/>
      <c r="Q11" s="221"/>
      <c r="R11" s="221"/>
      <c r="S11" s="221"/>
      <c r="T11" s="215">
        <v>1142368</v>
      </c>
      <c r="U11" s="215">
        <v>1142368</v>
      </c>
      <c r="V11" s="215">
        <v>1142368</v>
      </c>
      <c r="W11" s="215" t="s">
        <v>225</v>
      </c>
      <c r="X11" s="215" t="s">
        <v>225</v>
      </c>
      <c r="Y11" s="215" t="s">
        <v>225</v>
      </c>
      <c r="Z11" s="215" t="s">
        <v>225</v>
      </c>
      <c r="AA11" s="230" t="s">
        <v>225</v>
      </c>
      <c r="AB11" s="215">
        <v>1394209</v>
      </c>
      <c r="AC11" s="230" t="s">
        <v>272</v>
      </c>
      <c r="AD11" s="230" t="s">
        <v>225</v>
      </c>
      <c r="AE11" s="230" t="s">
        <v>225</v>
      </c>
      <c r="AF11" s="230">
        <v>1142368</v>
      </c>
      <c r="AG11" s="230" t="s">
        <v>225</v>
      </c>
      <c r="AH11" s="240" t="s">
        <v>315</v>
      </c>
      <c r="AI11" s="240" t="s">
        <v>355</v>
      </c>
      <c r="AJ11" s="237">
        <v>45530</v>
      </c>
    </row>
    <row r="12" spans="1:36" ht="93.6" x14ac:dyDescent="0.3">
      <c r="A12" s="1"/>
      <c r="B12" s="211"/>
      <c r="C12" s="211"/>
      <c r="D12" s="211"/>
      <c r="E12" s="211"/>
      <c r="F12" s="211"/>
      <c r="G12" s="211"/>
      <c r="H12" s="211"/>
      <c r="I12" s="216"/>
      <c r="J12" s="67" t="s">
        <v>274</v>
      </c>
      <c r="K12" s="67" t="s">
        <v>275</v>
      </c>
      <c r="L12" s="67" t="s">
        <v>276</v>
      </c>
      <c r="M12" s="67">
        <v>264</v>
      </c>
      <c r="N12" s="218"/>
      <c r="O12" s="219"/>
      <c r="P12" s="221"/>
      <c r="Q12" s="221"/>
      <c r="R12" s="221"/>
      <c r="S12" s="221"/>
      <c r="T12" s="211"/>
      <c r="U12" s="211"/>
      <c r="V12" s="211"/>
      <c r="W12" s="211"/>
      <c r="X12" s="211"/>
      <c r="Y12" s="211"/>
      <c r="Z12" s="211"/>
      <c r="AA12" s="221"/>
      <c r="AB12" s="211"/>
      <c r="AC12" s="221"/>
      <c r="AD12" s="221"/>
      <c r="AE12" s="221"/>
      <c r="AF12" s="221"/>
      <c r="AG12" s="221"/>
      <c r="AH12" s="241"/>
      <c r="AI12" s="241"/>
      <c r="AJ12" s="238"/>
    </row>
    <row r="13" spans="1:36" ht="124.8" x14ac:dyDescent="0.3">
      <c r="A13" s="1"/>
      <c r="B13" s="211"/>
      <c r="C13" s="211"/>
      <c r="D13" s="211"/>
      <c r="E13" s="211"/>
      <c r="F13" s="211"/>
      <c r="G13" s="211"/>
      <c r="H13" s="211"/>
      <c r="I13" s="216"/>
      <c r="J13" s="67" t="s">
        <v>284</v>
      </c>
      <c r="K13" s="67" t="s">
        <v>277</v>
      </c>
      <c r="L13" s="67" t="s">
        <v>142</v>
      </c>
      <c r="M13" s="67">
        <v>126</v>
      </c>
      <c r="N13" s="218"/>
      <c r="O13" s="219"/>
      <c r="P13" s="221"/>
      <c r="Q13" s="221"/>
      <c r="R13" s="221"/>
      <c r="S13" s="221"/>
      <c r="T13" s="211"/>
      <c r="U13" s="211"/>
      <c r="V13" s="211"/>
      <c r="W13" s="211"/>
      <c r="X13" s="211"/>
      <c r="Y13" s="211"/>
      <c r="Z13" s="211"/>
      <c r="AA13" s="221"/>
      <c r="AB13" s="211"/>
      <c r="AC13" s="221"/>
      <c r="AD13" s="221"/>
      <c r="AE13" s="221"/>
      <c r="AF13" s="221"/>
      <c r="AG13" s="221"/>
      <c r="AH13" s="241"/>
      <c r="AI13" s="241"/>
      <c r="AJ13" s="238"/>
    </row>
    <row r="14" spans="1:36" ht="124.8" x14ac:dyDescent="0.3">
      <c r="A14" s="1"/>
      <c r="B14" s="211"/>
      <c r="C14" s="211"/>
      <c r="D14" s="211"/>
      <c r="E14" s="211"/>
      <c r="F14" s="211"/>
      <c r="G14" s="211"/>
      <c r="H14" s="211"/>
      <c r="I14" s="216"/>
      <c r="J14" s="67" t="s">
        <v>287</v>
      </c>
      <c r="K14" s="67" t="s">
        <v>288</v>
      </c>
      <c r="L14" s="67" t="s">
        <v>289</v>
      </c>
      <c r="M14" s="67">
        <v>4.13</v>
      </c>
      <c r="N14" s="218"/>
      <c r="O14" s="219"/>
      <c r="P14" s="221"/>
      <c r="Q14" s="221"/>
      <c r="R14" s="221"/>
      <c r="S14" s="221"/>
      <c r="T14" s="211"/>
      <c r="U14" s="211"/>
      <c r="V14" s="211"/>
      <c r="W14" s="211"/>
      <c r="X14" s="211"/>
      <c r="Y14" s="211"/>
      <c r="Z14" s="211"/>
      <c r="AA14" s="221"/>
      <c r="AB14" s="211"/>
      <c r="AC14" s="221"/>
      <c r="AD14" s="221"/>
      <c r="AE14" s="221"/>
      <c r="AF14" s="221"/>
      <c r="AG14" s="221"/>
      <c r="AH14" s="241"/>
      <c r="AI14" s="241"/>
      <c r="AJ14" s="238"/>
    </row>
    <row r="15" spans="1:36" ht="78" x14ac:dyDescent="0.3">
      <c r="A15" s="1"/>
      <c r="B15" s="212"/>
      <c r="C15" s="212"/>
      <c r="D15" s="211"/>
      <c r="E15" s="211"/>
      <c r="F15" s="212"/>
      <c r="G15" s="211"/>
      <c r="H15" s="212"/>
      <c r="I15" s="217"/>
      <c r="J15" s="67" t="s">
        <v>278</v>
      </c>
      <c r="K15" s="67" t="s">
        <v>279</v>
      </c>
      <c r="L15" s="67" t="s">
        <v>280</v>
      </c>
      <c r="M15" s="67">
        <v>126</v>
      </c>
      <c r="N15" s="218"/>
      <c r="O15" s="220"/>
      <c r="P15" s="221"/>
      <c r="Q15" s="221"/>
      <c r="R15" s="221"/>
      <c r="S15" s="221"/>
      <c r="T15" s="212"/>
      <c r="U15" s="212"/>
      <c r="V15" s="212"/>
      <c r="W15" s="212"/>
      <c r="X15" s="212"/>
      <c r="Y15" s="212"/>
      <c r="Z15" s="212"/>
      <c r="AA15" s="222"/>
      <c r="AB15" s="212"/>
      <c r="AC15" s="222"/>
      <c r="AD15" s="222"/>
      <c r="AE15" s="222"/>
      <c r="AF15" s="222"/>
      <c r="AG15" s="222"/>
      <c r="AH15" s="242"/>
      <c r="AI15" s="242"/>
      <c r="AJ15" s="239"/>
    </row>
    <row r="16" spans="1:36" ht="124.8" x14ac:dyDescent="0.3">
      <c r="A16" s="1"/>
      <c r="B16" s="215" t="s">
        <v>293</v>
      </c>
      <c r="C16" s="215" t="s">
        <v>294</v>
      </c>
      <c r="D16" s="211"/>
      <c r="E16" s="211"/>
      <c r="F16" s="215" t="s">
        <v>294</v>
      </c>
      <c r="G16" s="211"/>
      <c r="H16" s="215" t="s">
        <v>93</v>
      </c>
      <c r="I16" s="231" t="s">
        <v>267</v>
      </c>
      <c r="J16" s="67" t="s">
        <v>284</v>
      </c>
      <c r="K16" s="67" t="s">
        <v>277</v>
      </c>
      <c r="L16" s="67" t="s">
        <v>142</v>
      </c>
      <c r="M16" s="67">
        <v>126</v>
      </c>
      <c r="N16" s="218"/>
      <c r="O16" s="232" t="s">
        <v>295</v>
      </c>
      <c r="P16" s="221"/>
      <c r="Q16" s="221"/>
      <c r="R16" s="221"/>
      <c r="S16" s="221"/>
      <c r="T16" s="215">
        <v>419850</v>
      </c>
      <c r="U16" s="215">
        <v>419850</v>
      </c>
      <c r="V16" s="215">
        <v>419850</v>
      </c>
      <c r="W16" s="215" t="s">
        <v>225</v>
      </c>
      <c r="X16" s="215" t="s">
        <v>225</v>
      </c>
      <c r="Y16" s="215" t="s">
        <v>225</v>
      </c>
      <c r="Z16" s="215" t="s">
        <v>225</v>
      </c>
      <c r="AA16" s="230" t="s">
        <v>225</v>
      </c>
      <c r="AB16" s="215">
        <v>775050</v>
      </c>
      <c r="AC16" s="230" t="s">
        <v>272</v>
      </c>
      <c r="AD16" s="230" t="s">
        <v>225</v>
      </c>
      <c r="AE16" s="230" t="s">
        <v>225</v>
      </c>
      <c r="AF16" s="230">
        <v>419850</v>
      </c>
      <c r="AG16" s="230" t="s">
        <v>225</v>
      </c>
      <c r="AH16" s="233" t="s">
        <v>357</v>
      </c>
      <c r="AI16" s="233" t="s">
        <v>358</v>
      </c>
      <c r="AJ16" s="228">
        <v>45371</v>
      </c>
    </row>
    <row r="17" spans="1:36" ht="124.8" x14ac:dyDescent="0.3">
      <c r="A17" s="1"/>
      <c r="B17" s="211"/>
      <c r="C17" s="211"/>
      <c r="D17" s="211"/>
      <c r="E17" s="211"/>
      <c r="F17" s="211"/>
      <c r="G17" s="211"/>
      <c r="H17" s="211"/>
      <c r="I17" s="216"/>
      <c r="J17" s="67" t="s">
        <v>287</v>
      </c>
      <c r="K17" s="67" t="s">
        <v>288</v>
      </c>
      <c r="L17" s="67" t="s">
        <v>289</v>
      </c>
      <c r="M17" s="67">
        <v>1.6</v>
      </c>
      <c r="N17" s="218"/>
      <c r="O17" s="219"/>
      <c r="P17" s="221"/>
      <c r="Q17" s="221"/>
      <c r="R17" s="221"/>
      <c r="S17" s="221"/>
      <c r="T17" s="211"/>
      <c r="U17" s="211"/>
      <c r="V17" s="211"/>
      <c r="W17" s="211"/>
      <c r="X17" s="211"/>
      <c r="Y17" s="211"/>
      <c r="Z17" s="211"/>
      <c r="AA17" s="221"/>
      <c r="AB17" s="211"/>
      <c r="AC17" s="221"/>
      <c r="AD17" s="221"/>
      <c r="AE17" s="221"/>
      <c r="AF17" s="221"/>
      <c r="AG17" s="221"/>
      <c r="AH17" s="234"/>
      <c r="AI17" s="234"/>
      <c r="AJ17" s="229"/>
    </row>
    <row r="18" spans="1:36" ht="78" x14ac:dyDescent="0.3">
      <c r="A18" s="1"/>
      <c r="B18" s="212"/>
      <c r="C18" s="212"/>
      <c r="D18" s="212"/>
      <c r="E18" s="212"/>
      <c r="F18" s="212"/>
      <c r="G18" s="212"/>
      <c r="H18" s="212"/>
      <c r="I18" s="217"/>
      <c r="J18" s="67" t="s">
        <v>278</v>
      </c>
      <c r="K18" s="67" t="s">
        <v>279</v>
      </c>
      <c r="L18" s="67" t="s">
        <v>280</v>
      </c>
      <c r="M18" s="67">
        <v>347</v>
      </c>
      <c r="N18" s="218"/>
      <c r="O18" s="220"/>
      <c r="P18" s="222"/>
      <c r="Q18" s="222"/>
      <c r="R18" s="222"/>
      <c r="S18" s="222"/>
      <c r="T18" s="212"/>
      <c r="U18" s="212"/>
      <c r="V18" s="212"/>
      <c r="W18" s="212"/>
      <c r="X18" s="212"/>
      <c r="Y18" s="212"/>
      <c r="Z18" s="212"/>
      <c r="AA18" s="222"/>
      <c r="AB18" s="212"/>
      <c r="AC18" s="222"/>
      <c r="AD18" s="222"/>
      <c r="AE18" s="222"/>
      <c r="AF18" s="222"/>
      <c r="AG18" s="222"/>
      <c r="AH18" s="255"/>
      <c r="AI18" s="255"/>
      <c r="AJ18" s="249"/>
    </row>
    <row r="19" spans="1:36" ht="52.8" x14ac:dyDescent="0.3">
      <c r="B19" s="250" t="s">
        <v>306</v>
      </c>
      <c r="C19" s="251" t="s">
        <v>307</v>
      </c>
      <c r="D19" s="251" t="s">
        <v>308</v>
      </c>
      <c r="E19" s="251" t="s">
        <v>309</v>
      </c>
      <c r="F19" s="251" t="s">
        <v>307</v>
      </c>
      <c r="G19" s="251" t="s">
        <v>310</v>
      </c>
      <c r="H19" s="251" t="s">
        <v>93</v>
      </c>
      <c r="I19" s="251" t="s">
        <v>93</v>
      </c>
      <c r="J19" s="54" t="s">
        <v>311</v>
      </c>
      <c r="K19" s="54" t="s">
        <v>312</v>
      </c>
      <c r="L19" s="54" t="s">
        <v>313</v>
      </c>
      <c r="M19" s="54">
        <v>4495</v>
      </c>
      <c r="N19" s="252" t="s">
        <v>270</v>
      </c>
      <c r="O19" s="252" t="s">
        <v>314</v>
      </c>
      <c r="P19" s="243" t="s">
        <v>271</v>
      </c>
      <c r="Q19" s="243" t="s">
        <v>100</v>
      </c>
      <c r="R19" s="243" t="s">
        <v>101</v>
      </c>
      <c r="S19" s="243" t="s">
        <v>102</v>
      </c>
      <c r="T19" s="246">
        <v>3481539</v>
      </c>
      <c r="U19" s="246">
        <v>3481539</v>
      </c>
      <c r="V19" s="246">
        <v>3481539</v>
      </c>
      <c r="W19" s="246" t="s">
        <v>225</v>
      </c>
      <c r="X19" s="246" t="s">
        <v>225</v>
      </c>
      <c r="Y19" s="246" t="s">
        <v>225</v>
      </c>
      <c r="Z19" s="246" t="s">
        <v>225</v>
      </c>
      <c r="AA19" s="266" t="s">
        <v>225</v>
      </c>
      <c r="AB19" s="246">
        <v>614390</v>
      </c>
      <c r="AC19" s="269" t="s">
        <v>272</v>
      </c>
      <c r="AD19" s="269" t="s">
        <v>225</v>
      </c>
      <c r="AE19" s="269" t="s">
        <v>225</v>
      </c>
      <c r="AF19" s="269">
        <v>3481539</v>
      </c>
      <c r="AG19" s="243" t="s">
        <v>225</v>
      </c>
      <c r="AH19" s="256" t="s">
        <v>286</v>
      </c>
      <c r="AI19" s="256" t="s">
        <v>519</v>
      </c>
      <c r="AJ19" s="259">
        <v>45432</v>
      </c>
    </row>
    <row r="20" spans="1:36" ht="66" x14ac:dyDescent="0.3">
      <c r="B20" s="250"/>
      <c r="C20" s="251"/>
      <c r="D20" s="251"/>
      <c r="E20" s="251"/>
      <c r="F20" s="251"/>
      <c r="G20" s="251"/>
      <c r="H20" s="251"/>
      <c r="I20" s="251"/>
      <c r="J20" s="54" t="s">
        <v>316</v>
      </c>
      <c r="K20" s="54" t="s">
        <v>317</v>
      </c>
      <c r="L20" s="54" t="s">
        <v>318</v>
      </c>
      <c r="M20" s="55">
        <v>4007929</v>
      </c>
      <c r="N20" s="253"/>
      <c r="O20" s="253"/>
      <c r="P20" s="244"/>
      <c r="Q20" s="244"/>
      <c r="R20" s="244"/>
      <c r="S20" s="244"/>
      <c r="T20" s="247"/>
      <c r="U20" s="247"/>
      <c r="V20" s="247"/>
      <c r="W20" s="247"/>
      <c r="X20" s="247"/>
      <c r="Y20" s="247"/>
      <c r="Z20" s="247"/>
      <c r="AA20" s="267"/>
      <c r="AB20" s="247"/>
      <c r="AC20" s="270"/>
      <c r="AD20" s="270"/>
      <c r="AE20" s="270"/>
      <c r="AF20" s="270"/>
      <c r="AG20" s="244"/>
      <c r="AH20" s="257"/>
      <c r="AI20" s="257"/>
      <c r="AJ20" s="260"/>
    </row>
    <row r="21" spans="1:36" ht="92.4" x14ac:dyDescent="0.3">
      <c r="B21" s="250"/>
      <c r="C21" s="251"/>
      <c r="D21" s="251"/>
      <c r="E21" s="251"/>
      <c r="F21" s="251"/>
      <c r="G21" s="251"/>
      <c r="H21" s="251"/>
      <c r="I21" s="251"/>
      <c r="J21" s="54" t="s">
        <v>319</v>
      </c>
      <c r="K21" s="54" t="s">
        <v>320</v>
      </c>
      <c r="L21" s="54" t="s">
        <v>180</v>
      </c>
      <c r="M21" s="54">
        <v>1</v>
      </c>
      <c r="N21" s="254"/>
      <c r="O21" s="254"/>
      <c r="P21" s="245"/>
      <c r="Q21" s="245"/>
      <c r="R21" s="245"/>
      <c r="S21" s="245"/>
      <c r="T21" s="248"/>
      <c r="U21" s="248"/>
      <c r="V21" s="248"/>
      <c r="W21" s="248"/>
      <c r="X21" s="248"/>
      <c r="Y21" s="248"/>
      <c r="Z21" s="248"/>
      <c r="AA21" s="268"/>
      <c r="AB21" s="248"/>
      <c r="AC21" s="271"/>
      <c r="AD21" s="271"/>
      <c r="AE21" s="271"/>
      <c r="AF21" s="271"/>
      <c r="AG21" s="245"/>
      <c r="AH21" s="258"/>
      <c r="AI21" s="258"/>
      <c r="AJ21" s="261"/>
    </row>
    <row r="22" spans="1:36" ht="79.2" x14ac:dyDescent="0.3">
      <c r="B22" s="262" t="s">
        <v>361</v>
      </c>
      <c r="C22" s="264" t="s">
        <v>362</v>
      </c>
      <c r="D22" s="264" t="s">
        <v>363</v>
      </c>
      <c r="E22" s="264" t="s">
        <v>364</v>
      </c>
      <c r="F22" s="264" t="s">
        <v>362</v>
      </c>
      <c r="G22" s="264" t="s">
        <v>365</v>
      </c>
      <c r="H22" s="264" t="s">
        <v>93</v>
      </c>
      <c r="I22" s="264" t="s">
        <v>93</v>
      </c>
      <c r="J22" s="69" t="s">
        <v>366</v>
      </c>
      <c r="K22" s="69" t="s">
        <v>367</v>
      </c>
      <c r="L22" s="69" t="s">
        <v>142</v>
      </c>
      <c r="M22" s="70">
        <v>30415</v>
      </c>
      <c r="N22" s="264" t="s">
        <v>97</v>
      </c>
      <c r="O22" s="264" t="s">
        <v>112</v>
      </c>
      <c r="P22" s="264" t="s">
        <v>271</v>
      </c>
      <c r="Q22" s="264" t="s">
        <v>100</v>
      </c>
      <c r="R22" s="264" t="s">
        <v>101</v>
      </c>
      <c r="S22" s="264" t="s">
        <v>102</v>
      </c>
      <c r="T22" s="272">
        <v>2061375</v>
      </c>
      <c r="U22" s="273">
        <v>2061375</v>
      </c>
      <c r="V22" s="273">
        <v>2061375</v>
      </c>
      <c r="W22" s="264" t="s">
        <v>225</v>
      </c>
      <c r="X22" s="264" t="s">
        <v>225</v>
      </c>
      <c r="Y22" s="264" t="s">
        <v>225</v>
      </c>
      <c r="Z22" s="264" t="s">
        <v>225</v>
      </c>
      <c r="AA22" s="264" t="s">
        <v>225</v>
      </c>
      <c r="AB22" s="278">
        <v>363773</v>
      </c>
      <c r="AC22" s="264" t="s">
        <v>272</v>
      </c>
      <c r="AD22" s="264" t="s">
        <v>225</v>
      </c>
      <c r="AE22" s="273" t="s">
        <v>225</v>
      </c>
      <c r="AF22" s="276">
        <v>2061375</v>
      </c>
      <c r="AG22" s="264" t="s">
        <v>225</v>
      </c>
      <c r="AH22" s="274" t="s">
        <v>368</v>
      </c>
      <c r="AI22" s="274" t="s">
        <v>372</v>
      </c>
      <c r="AJ22" s="274" t="s">
        <v>639</v>
      </c>
    </row>
    <row r="23" spans="1:36" ht="105.6" x14ac:dyDescent="0.3">
      <c r="B23" s="263"/>
      <c r="C23" s="265"/>
      <c r="D23" s="265"/>
      <c r="E23" s="265"/>
      <c r="F23" s="265"/>
      <c r="G23" s="265"/>
      <c r="H23" s="265"/>
      <c r="I23" s="265"/>
      <c r="J23" s="69" t="s">
        <v>369</v>
      </c>
      <c r="K23" s="69" t="s">
        <v>370</v>
      </c>
      <c r="L23" s="69" t="s">
        <v>371</v>
      </c>
      <c r="M23" s="70">
        <v>5</v>
      </c>
      <c r="N23" s="265"/>
      <c r="O23" s="265"/>
      <c r="P23" s="265"/>
      <c r="Q23" s="265"/>
      <c r="R23" s="265"/>
      <c r="S23" s="265"/>
      <c r="T23" s="263"/>
      <c r="U23" s="265"/>
      <c r="V23" s="265"/>
      <c r="W23" s="265"/>
      <c r="X23" s="265"/>
      <c r="Y23" s="265"/>
      <c r="Z23" s="265"/>
      <c r="AA23" s="265"/>
      <c r="AB23" s="279"/>
      <c r="AC23" s="265"/>
      <c r="AD23" s="265"/>
      <c r="AE23" s="265"/>
      <c r="AF23" s="277"/>
      <c r="AG23" s="265"/>
      <c r="AH23" s="275"/>
      <c r="AI23" s="275"/>
      <c r="AJ23" s="275"/>
    </row>
    <row r="24" spans="1:36" ht="158.4" x14ac:dyDescent="0.3">
      <c r="B24" s="494" t="s">
        <v>640</v>
      </c>
      <c r="C24" s="495" t="s">
        <v>641</v>
      </c>
      <c r="D24" s="495" t="s">
        <v>642</v>
      </c>
      <c r="E24" s="495" t="s">
        <v>643</v>
      </c>
      <c r="F24" s="495" t="s">
        <v>641</v>
      </c>
      <c r="G24" s="495" t="s">
        <v>644</v>
      </c>
      <c r="H24" s="495" t="s">
        <v>93</v>
      </c>
      <c r="I24" s="495" t="s">
        <v>93</v>
      </c>
      <c r="J24" s="496" t="s">
        <v>645</v>
      </c>
      <c r="K24" s="496" t="s">
        <v>646</v>
      </c>
      <c r="L24" s="496" t="s">
        <v>107</v>
      </c>
      <c r="M24" s="496">
        <v>201</v>
      </c>
      <c r="N24" s="495" t="s">
        <v>270</v>
      </c>
      <c r="O24" s="495" t="s">
        <v>647</v>
      </c>
      <c r="P24" s="494" t="s">
        <v>271</v>
      </c>
      <c r="Q24" s="494" t="s">
        <v>100</v>
      </c>
      <c r="R24" s="494" t="s">
        <v>101</v>
      </c>
      <c r="S24" s="497" t="s">
        <v>102</v>
      </c>
      <c r="T24" s="498">
        <v>1400000</v>
      </c>
      <c r="U24" s="498">
        <v>1400000</v>
      </c>
      <c r="V24" s="498">
        <v>1400000</v>
      </c>
      <c r="W24" s="495" t="s">
        <v>225</v>
      </c>
      <c r="X24" s="495" t="s">
        <v>225</v>
      </c>
      <c r="Y24" s="495" t="s">
        <v>225</v>
      </c>
      <c r="Z24" s="495" t="s">
        <v>225</v>
      </c>
      <c r="AA24" s="494" t="s">
        <v>225</v>
      </c>
      <c r="AB24" s="498">
        <v>73685</v>
      </c>
      <c r="AC24" s="494" t="s">
        <v>272</v>
      </c>
      <c r="AD24" s="494" t="s">
        <v>225</v>
      </c>
      <c r="AE24" s="494" t="s">
        <v>225</v>
      </c>
      <c r="AF24" s="498">
        <v>1400000</v>
      </c>
      <c r="AG24" s="494" t="s">
        <v>225</v>
      </c>
      <c r="AH24" s="499" t="s">
        <v>648</v>
      </c>
      <c r="AI24" s="499" t="s">
        <v>649</v>
      </c>
      <c r="AJ24" s="500"/>
    </row>
    <row r="25" spans="1:36" ht="211.2" x14ac:dyDescent="0.3">
      <c r="B25" s="501"/>
      <c r="C25" s="502"/>
      <c r="D25" s="502"/>
      <c r="E25" s="502"/>
      <c r="F25" s="502"/>
      <c r="G25" s="502"/>
      <c r="H25" s="502"/>
      <c r="I25" s="502"/>
      <c r="J25" s="496" t="s">
        <v>650</v>
      </c>
      <c r="K25" s="496" t="s">
        <v>651</v>
      </c>
      <c r="L25" s="496" t="s">
        <v>107</v>
      </c>
      <c r="M25" s="496">
        <v>1</v>
      </c>
      <c r="N25" s="502"/>
      <c r="O25" s="502"/>
      <c r="P25" s="501"/>
      <c r="Q25" s="501"/>
      <c r="R25" s="501"/>
      <c r="S25" s="503"/>
      <c r="T25" s="504"/>
      <c r="U25" s="504"/>
      <c r="V25" s="504"/>
      <c r="W25" s="502"/>
      <c r="X25" s="502"/>
      <c r="Y25" s="502"/>
      <c r="Z25" s="502"/>
      <c r="AA25" s="501"/>
      <c r="AB25" s="504"/>
      <c r="AC25" s="501"/>
      <c r="AD25" s="501"/>
      <c r="AE25" s="501"/>
      <c r="AF25" s="504"/>
      <c r="AG25" s="501"/>
      <c r="AH25" s="505"/>
      <c r="AI25" s="505"/>
      <c r="AJ25" s="506"/>
    </row>
    <row r="26" spans="1:36" ht="158.4" x14ac:dyDescent="0.3">
      <c r="B26" s="494" t="s">
        <v>652</v>
      </c>
      <c r="C26" s="495" t="s">
        <v>653</v>
      </c>
      <c r="D26" s="495" t="s">
        <v>654</v>
      </c>
      <c r="E26" s="495" t="s">
        <v>643</v>
      </c>
      <c r="F26" s="495" t="s">
        <v>653</v>
      </c>
      <c r="G26" s="495" t="s">
        <v>644</v>
      </c>
      <c r="H26" s="495" t="s">
        <v>93</v>
      </c>
      <c r="I26" s="495" t="s">
        <v>93</v>
      </c>
      <c r="J26" s="496" t="s">
        <v>645</v>
      </c>
      <c r="K26" s="496" t="s">
        <v>646</v>
      </c>
      <c r="L26" s="496" t="s">
        <v>107</v>
      </c>
      <c r="M26" s="496">
        <v>98</v>
      </c>
      <c r="N26" s="495" t="s">
        <v>270</v>
      </c>
      <c r="O26" s="495" t="s">
        <v>285</v>
      </c>
      <c r="P26" s="494" t="s">
        <v>271</v>
      </c>
      <c r="Q26" s="494" t="s">
        <v>100</v>
      </c>
      <c r="R26" s="494" t="s">
        <v>101</v>
      </c>
      <c r="S26" s="497" t="s">
        <v>102</v>
      </c>
      <c r="T26" s="498">
        <v>500000</v>
      </c>
      <c r="U26" s="498">
        <v>500000</v>
      </c>
      <c r="V26" s="498">
        <v>500000</v>
      </c>
      <c r="W26" s="495" t="s">
        <v>225</v>
      </c>
      <c r="X26" s="495" t="s">
        <v>225</v>
      </c>
      <c r="Y26" s="495" t="s">
        <v>225</v>
      </c>
      <c r="Z26" s="495" t="s">
        <v>225</v>
      </c>
      <c r="AA26" s="494" t="s">
        <v>225</v>
      </c>
      <c r="AB26" s="498">
        <v>26316</v>
      </c>
      <c r="AC26" s="494" t="s">
        <v>272</v>
      </c>
      <c r="AD26" s="494" t="s">
        <v>225</v>
      </c>
      <c r="AE26" s="494" t="s">
        <v>225</v>
      </c>
      <c r="AF26" s="498">
        <v>500000</v>
      </c>
      <c r="AG26" s="494" t="s">
        <v>225</v>
      </c>
      <c r="AH26" s="499" t="s">
        <v>655</v>
      </c>
      <c r="AI26" s="499" t="s">
        <v>656</v>
      </c>
      <c r="AJ26" s="500"/>
    </row>
    <row r="27" spans="1:36" ht="211.2" x14ac:dyDescent="0.3">
      <c r="B27" s="501"/>
      <c r="C27" s="502"/>
      <c r="D27" s="502"/>
      <c r="E27" s="502"/>
      <c r="F27" s="502"/>
      <c r="G27" s="502"/>
      <c r="H27" s="502"/>
      <c r="I27" s="502"/>
      <c r="J27" s="496" t="s">
        <v>650</v>
      </c>
      <c r="K27" s="496" t="s">
        <v>651</v>
      </c>
      <c r="L27" s="496" t="s">
        <v>107</v>
      </c>
      <c r="M27" s="496">
        <v>1</v>
      </c>
      <c r="N27" s="502"/>
      <c r="O27" s="502"/>
      <c r="P27" s="501"/>
      <c r="Q27" s="501"/>
      <c r="R27" s="501"/>
      <c r="S27" s="503"/>
      <c r="T27" s="504"/>
      <c r="U27" s="504"/>
      <c r="V27" s="504"/>
      <c r="W27" s="502"/>
      <c r="X27" s="502"/>
      <c r="Y27" s="502"/>
      <c r="Z27" s="502"/>
      <c r="AA27" s="501"/>
      <c r="AB27" s="504"/>
      <c r="AC27" s="501"/>
      <c r="AD27" s="501"/>
      <c r="AE27" s="501"/>
      <c r="AF27" s="504"/>
      <c r="AG27" s="501"/>
      <c r="AH27" s="505"/>
      <c r="AI27" s="505"/>
      <c r="AJ27" s="506"/>
    </row>
    <row r="28" spans="1:36" ht="158.4" x14ac:dyDescent="0.3">
      <c r="B28" s="494" t="s">
        <v>657</v>
      </c>
      <c r="C28" s="495" t="s">
        <v>658</v>
      </c>
      <c r="D28" s="495" t="s">
        <v>654</v>
      </c>
      <c r="E28" s="495" t="s">
        <v>643</v>
      </c>
      <c r="F28" s="495" t="s">
        <v>658</v>
      </c>
      <c r="G28" s="495" t="s">
        <v>644</v>
      </c>
      <c r="H28" s="495" t="s">
        <v>93</v>
      </c>
      <c r="I28" s="495" t="s">
        <v>93</v>
      </c>
      <c r="J28" s="496" t="s">
        <v>645</v>
      </c>
      <c r="K28" s="496" t="s">
        <v>646</v>
      </c>
      <c r="L28" s="496" t="s">
        <v>107</v>
      </c>
      <c r="M28" s="496">
        <v>47</v>
      </c>
      <c r="N28" s="495" t="s">
        <v>270</v>
      </c>
      <c r="O28" s="495" t="s">
        <v>292</v>
      </c>
      <c r="P28" s="494" t="s">
        <v>271</v>
      </c>
      <c r="Q28" s="494" t="s">
        <v>100</v>
      </c>
      <c r="R28" s="494" t="s">
        <v>101</v>
      </c>
      <c r="S28" s="497" t="s">
        <v>102</v>
      </c>
      <c r="T28" s="498">
        <v>614730</v>
      </c>
      <c r="U28" s="498">
        <v>614730</v>
      </c>
      <c r="V28" s="498">
        <v>614730</v>
      </c>
      <c r="W28" s="495" t="s">
        <v>225</v>
      </c>
      <c r="X28" s="495" t="s">
        <v>225</v>
      </c>
      <c r="Y28" s="495" t="s">
        <v>225</v>
      </c>
      <c r="Z28" s="495" t="s">
        <v>225</v>
      </c>
      <c r="AA28" s="494" t="s">
        <v>225</v>
      </c>
      <c r="AB28" s="498">
        <v>32355</v>
      </c>
      <c r="AC28" s="494" t="s">
        <v>272</v>
      </c>
      <c r="AD28" s="494" t="s">
        <v>225</v>
      </c>
      <c r="AE28" s="494" t="s">
        <v>225</v>
      </c>
      <c r="AF28" s="498">
        <v>614730</v>
      </c>
      <c r="AG28" s="494" t="s">
        <v>225</v>
      </c>
      <c r="AH28" s="499" t="s">
        <v>648</v>
      </c>
      <c r="AI28" s="499" t="s">
        <v>649</v>
      </c>
      <c r="AJ28" s="500"/>
    </row>
    <row r="29" spans="1:36" ht="211.2" x14ac:dyDescent="0.3">
      <c r="B29" s="501"/>
      <c r="C29" s="502"/>
      <c r="D29" s="502"/>
      <c r="E29" s="502"/>
      <c r="F29" s="502"/>
      <c r="G29" s="502"/>
      <c r="H29" s="502"/>
      <c r="I29" s="502"/>
      <c r="J29" s="496" t="s">
        <v>650</v>
      </c>
      <c r="K29" s="496" t="s">
        <v>651</v>
      </c>
      <c r="L29" s="496" t="s">
        <v>107</v>
      </c>
      <c r="M29" s="496">
        <v>1</v>
      </c>
      <c r="N29" s="502"/>
      <c r="O29" s="502"/>
      <c r="P29" s="501"/>
      <c r="Q29" s="501"/>
      <c r="R29" s="501"/>
      <c r="S29" s="503"/>
      <c r="T29" s="504"/>
      <c r="U29" s="504"/>
      <c r="V29" s="504"/>
      <c r="W29" s="502"/>
      <c r="X29" s="502"/>
      <c r="Y29" s="502"/>
      <c r="Z29" s="502"/>
      <c r="AA29" s="501"/>
      <c r="AB29" s="504"/>
      <c r="AC29" s="501"/>
      <c r="AD29" s="501"/>
      <c r="AE29" s="501"/>
      <c r="AF29" s="504"/>
      <c r="AG29" s="501"/>
      <c r="AH29" s="505"/>
      <c r="AI29" s="505"/>
      <c r="AJ29" s="506"/>
    </row>
    <row r="30" spans="1:36" ht="158.4" x14ac:dyDescent="0.3">
      <c r="B30" s="494" t="s">
        <v>659</v>
      </c>
      <c r="C30" s="495" t="s">
        <v>660</v>
      </c>
      <c r="D30" s="495" t="s">
        <v>654</v>
      </c>
      <c r="E30" s="495" t="s">
        <v>643</v>
      </c>
      <c r="F30" s="495" t="s">
        <v>660</v>
      </c>
      <c r="G30" s="495" t="s">
        <v>644</v>
      </c>
      <c r="H30" s="495" t="s">
        <v>93</v>
      </c>
      <c r="I30" s="495" t="s">
        <v>93</v>
      </c>
      <c r="J30" s="496" t="s">
        <v>645</v>
      </c>
      <c r="K30" s="496" t="s">
        <v>646</v>
      </c>
      <c r="L30" s="496" t="s">
        <v>107</v>
      </c>
      <c r="M30" s="496">
        <v>338</v>
      </c>
      <c r="N30" s="495" t="s">
        <v>270</v>
      </c>
      <c r="O30" s="495" t="s">
        <v>295</v>
      </c>
      <c r="P30" s="494" t="s">
        <v>271</v>
      </c>
      <c r="Q30" s="494" t="s">
        <v>100</v>
      </c>
      <c r="R30" s="494" t="s">
        <v>101</v>
      </c>
      <c r="S30" s="497" t="s">
        <v>102</v>
      </c>
      <c r="T30" s="498">
        <v>711745</v>
      </c>
      <c r="U30" s="498">
        <v>711745</v>
      </c>
      <c r="V30" s="498">
        <v>711745</v>
      </c>
      <c r="W30" s="495" t="s">
        <v>225</v>
      </c>
      <c r="X30" s="495" t="s">
        <v>225</v>
      </c>
      <c r="Y30" s="495" t="s">
        <v>225</v>
      </c>
      <c r="Z30" s="495" t="s">
        <v>225</v>
      </c>
      <c r="AA30" s="494" t="s">
        <v>225</v>
      </c>
      <c r="AB30" s="498">
        <v>37461</v>
      </c>
      <c r="AC30" s="494" t="s">
        <v>272</v>
      </c>
      <c r="AD30" s="494" t="s">
        <v>225</v>
      </c>
      <c r="AE30" s="494" t="s">
        <v>225</v>
      </c>
      <c r="AF30" s="498">
        <v>711745</v>
      </c>
      <c r="AG30" s="494" t="s">
        <v>225</v>
      </c>
      <c r="AH30" s="499" t="s">
        <v>648</v>
      </c>
      <c r="AI30" s="499" t="s">
        <v>649</v>
      </c>
      <c r="AJ30" s="500"/>
    </row>
    <row r="31" spans="1:36" ht="211.2" x14ac:dyDescent="0.3">
      <c r="B31" s="501"/>
      <c r="C31" s="502"/>
      <c r="D31" s="502"/>
      <c r="E31" s="502"/>
      <c r="F31" s="502"/>
      <c r="G31" s="502"/>
      <c r="H31" s="502"/>
      <c r="I31" s="502"/>
      <c r="J31" s="496" t="s">
        <v>650</v>
      </c>
      <c r="K31" s="496" t="s">
        <v>651</v>
      </c>
      <c r="L31" s="496" t="s">
        <v>107</v>
      </c>
      <c r="M31" s="496">
        <v>1</v>
      </c>
      <c r="N31" s="502"/>
      <c r="O31" s="502"/>
      <c r="P31" s="501"/>
      <c r="Q31" s="501"/>
      <c r="R31" s="501"/>
      <c r="S31" s="503"/>
      <c r="T31" s="504"/>
      <c r="U31" s="504"/>
      <c r="V31" s="504"/>
      <c r="W31" s="502"/>
      <c r="X31" s="502"/>
      <c r="Y31" s="502"/>
      <c r="Z31" s="502"/>
      <c r="AA31" s="501"/>
      <c r="AB31" s="504"/>
      <c r="AC31" s="501"/>
      <c r="AD31" s="501"/>
      <c r="AE31" s="501"/>
      <c r="AF31" s="504"/>
      <c r="AG31" s="501"/>
      <c r="AH31" s="505"/>
      <c r="AI31" s="505"/>
      <c r="AJ31" s="506"/>
    </row>
  </sheetData>
  <mergeCells count="304">
    <mergeCell ref="AD30:AD31"/>
    <mergeCell ref="AE30:AE31"/>
    <mergeCell ref="AF30:AF31"/>
    <mergeCell ref="AG30:AG31"/>
    <mergeCell ref="AJ30:AJ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E28:AE29"/>
    <mergeCell ref="AF28:AF29"/>
    <mergeCell ref="AG28:AG29"/>
    <mergeCell ref="AJ28:AJ29"/>
    <mergeCell ref="B30:B31"/>
    <mergeCell ref="C30:C31"/>
    <mergeCell ref="D30:D31"/>
    <mergeCell ref="E30:E31"/>
    <mergeCell ref="F30:F31"/>
    <mergeCell ref="G30:G31"/>
    <mergeCell ref="Y28:Y29"/>
    <mergeCell ref="Z28:Z29"/>
    <mergeCell ref="AA28:AA29"/>
    <mergeCell ref="AB28:AB29"/>
    <mergeCell ref="AC28:AC29"/>
    <mergeCell ref="AD28:AD29"/>
    <mergeCell ref="S28:S29"/>
    <mergeCell ref="T28:T29"/>
    <mergeCell ref="U28:U29"/>
    <mergeCell ref="V28:V29"/>
    <mergeCell ref="W28:W29"/>
    <mergeCell ref="X28:X29"/>
    <mergeCell ref="I28:I29"/>
    <mergeCell ref="N28:N29"/>
    <mergeCell ref="O28:O29"/>
    <mergeCell ref="P28:P29"/>
    <mergeCell ref="Q28:Q29"/>
    <mergeCell ref="R28:R29"/>
    <mergeCell ref="AF26:AF27"/>
    <mergeCell ref="AG26:AG27"/>
    <mergeCell ref="AJ26:AJ27"/>
    <mergeCell ref="B28:B29"/>
    <mergeCell ref="C28:C29"/>
    <mergeCell ref="D28:D29"/>
    <mergeCell ref="E28:E29"/>
    <mergeCell ref="F28:F29"/>
    <mergeCell ref="G28:G29"/>
    <mergeCell ref="H28:H29"/>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AG24:AG25"/>
    <mergeCell ref="AJ24:AJ25"/>
    <mergeCell ref="B26:B27"/>
    <mergeCell ref="C26:C27"/>
    <mergeCell ref="D26:D27"/>
    <mergeCell ref="E26:E27"/>
    <mergeCell ref="F26:F27"/>
    <mergeCell ref="G26:G27"/>
    <mergeCell ref="H26:H27"/>
    <mergeCell ref="I26:I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J8:AJ10"/>
    <mergeCell ref="B11:B15"/>
    <mergeCell ref="C11:C15"/>
    <mergeCell ref="F11:F15"/>
    <mergeCell ref="H11:H15"/>
    <mergeCell ref="I11:I15"/>
    <mergeCell ref="O11:O15"/>
    <mergeCell ref="T11:T15"/>
    <mergeCell ref="U11:U15"/>
    <mergeCell ref="V11:V15"/>
    <mergeCell ref="AD8:AD10"/>
    <mergeCell ref="AE8:AE10"/>
    <mergeCell ref="AF8:AF10"/>
    <mergeCell ref="AG8:AG10"/>
    <mergeCell ref="AH8:AH10"/>
    <mergeCell ref="AI8:AI10"/>
    <mergeCell ref="X8:X10"/>
    <mergeCell ref="Y8:Y10"/>
    <mergeCell ref="Z8:Z10"/>
    <mergeCell ref="AA8:AA10"/>
    <mergeCell ref="AB8:AB10"/>
    <mergeCell ref="AC8:AC10"/>
    <mergeCell ref="AJ6:AJ7"/>
    <mergeCell ref="B8:B10"/>
    <mergeCell ref="C8:C10"/>
    <mergeCell ref="F8:F10"/>
    <mergeCell ref="H8:H10"/>
    <mergeCell ref="I8:I10"/>
    <mergeCell ref="O8:O10"/>
    <mergeCell ref="T8:T10"/>
    <mergeCell ref="U8:U10"/>
    <mergeCell ref="V8:V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T6:T7"/>
    <mergeCell ref="U6:U7"/>
    <mergeCell ref="V6:V7"/>
    <mergeCell ref="W6:W7"/>
    <mergeCell ref="W8:W10"/>
    <mergeCell ref="W11:W15"/>
    <mergeCell ref="W16:W18"/>
    <mergeCell ref="H6:H7"/>
    <mergeCell ref="I6:I7"/>
    <mergeCell ref="N6:N18"/>
    <mergeCell ref="O6:O7"/>
    <mergeCell ref="P6:P18"/>
    <mergeCell ref="Q6:Q18"/>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opLeftCell="B3" zoomScale="70" zoomScaleNormal="70" workbookViewId="0">
      <selection activeCell="G24" sqref="G24:G26"/>
    </sheetView>
  </sheetViews>
  <sheetFormatPr defaultRowHeight="14.4" x14ac:dyDescent="0.3"/>
  <cols>
    <col min="1" max="1" width="0" hidden="1" customWidth="1"/>
    <col min="2" max="2" width="11.6640625" customWidth="1"/>
    <col min="3" max="3" width="16.109375" customWidth="1"/>
    <col min="4" max="4" width="16.6640625" customWidth="1"/>
    <col min="5" max="5" width="22.44140625" customWidth="1"/>
    <col min="6" max="6" width="47.44140625" customWidth="1"/>
    <col min="7" max="7" width="30.33203125" customWidth="1"/>
    <col min="8" max="8" width="9" hidden="1" customWidth="1"/>
    <col min="9" max="9" width="14.5546875" hidden="1" customWidth="1"/>
    <col min="10" max="10" width="28.33203125" customWidth="1"/>
    <col min="11" max="11" width="11.109375" customWidth="1"/>
    <col min="12" max="12" width="12.33203125" customWidth="1"/>
    <col min="13" max="13" width="13" customWidth="1"/>
    <col min="14" max="14" width="10.88671875" hidden="1" customWidth="1"/>
    <col min="15" max="15" width="16.109375" customWidth="1"/>
    <col min="16" max="19" width="16.109375" hidden="1" customWidth="1"/>
    <col min="20" max="20" width="12.6640625" customWidth="1"/>
    <col min="21" max="21" width="13.33203125" customWidth="1"/>
    <col min="22" max="22" width="12.88671875" customWidth="1"/>
    <col min="23" max="23" width="11.109375" hidden="1" customWidth="1"/>
    <col min="24" max="24" width="12.109375" hidden="1" customWidth="1"/>
    <col min="25" max="26" width="11.109375" hidden="1" customWidth="1"/>
    <col min="27" max="27" width="9.109375" hidden="1" customWidth="1"/>
    <col min="28" max="28" width="14.33203125" customWidth="1"/>
    <col min="29" max="29" width="0" hidden="1" customWidth="1"/>
    <col min="30" max="30" width="12.44140625" hidden="1" customWidth="1"/>
    <col min="31" max="31" width="12.33203125" customWidth="1"/>
    <col min="32" max="33" width="12.33203125" hidden="1" customWidth="1"/>
    <col min="34" max="34" width="9.109375" customWidth="1"/>
    <col min="36" max="36" width="19.44140625" hidden="1" customWidth="1"/>
    <col min="256" max="256" width="4.109375" customWidth="1"/>
    <col min="257" max="257" width="9.44140625" customWidth="1"/>
    <col min="258" max="258" width="14.33203125" customWidth="1"/>
    <col min="259" max="259" width="11" customWidth="1"/>
    <col min="260" max="260" width="12.33203125" customWidth="1"/>
    <col min="261" max="261" width="23.5546875" customWidth="1"/>
    <col min="262" max="262" width="25.33203125" customWidth="1"/>
    <col min="263" max="263" width="9" customWidth="1"/>
    <col min="265" max="265" width="28.33203125" customWidth="1"/>
    <col min="266" max="266" width="11.109375" customWidth="1"/>
    <col min="267" max="267" width="12.33203125" customWidth="1"/>
    <col min="268" max="269" width="10.88671875" customWidth="1"/>
    <col min="270" max="274" width="16.109375" customWidth="1"/>
    <col min="275" max="275" width="12.6640625" customWidth="1"/>
    <col min="276" max="276" width="13.33203125" customWidth="1"/>
    <col min="277" max="277" width="11.44140625" customWidth="1"/>
    <col min="278" max="281" width="11.109375" customWidth="1"/>
    <col min="283" max="283" width="11" customWidth="1"/>
    <col min="285" max="285" width="12.44140625" customWidth="1"/>
    <col min="286" max="288" width="12.33203125" customWidth="1"/>
    <col min="512" max="512" width="4.109375" customWidth="1"/>
    <col min="513" max="513" width="9.44140625" customWidth="1"/>
    <col min="514" max="514" width="14.33203125" customWidth="1"/>
    <col min="515" max="515" width="11" customWidth="1"/>
    <col min="516" max="516" width="12.33203125" customWidth="1"/>
    <col min="517" max="517" width="23.5546875" customWidth="1"/>
    <col min="518" max="518" width="25.33203125" customWidth="1"/>
    <col min="519" max="519" width="9" customWidth="1"/>
    <col min="521" max="521" width="28.33203125" customWidth="1"/>
    <col min="522" max="522" width="11.109375" customWidth="1"/>
    <col min="523" max="523" width="12.33203125" customWidth="1"/>
    <col min="524" max="525" width="10.88671875" customWidth="1"/>
    <col min="526" max="530" width="16.109375" customWidth="1"/>
    <col min="531" max="531" width="12.6640625" customWidth="1"/>
    <col min="532" max="532" width="13.33203125" customWidth="1"/>
    <col min="533" max="533" width="11.44140625" customWidth="1"/>
    <col min="534" max="537" width="11.109375" customWidth="1"/>
    <col min="539" max="539" width="11" customWidth="1"/>
    <col min="541" max="541" width="12.44140625" customWidth="1"/>
    <col min="542" max="544" width="12.33203125" customWidth="1"/>
    <col min="768" max="768" width="4.109375" customWidth="1"/>
    <col min="769" max="769" width="9.44140625" customWidth="1"/>
    <col min="770" max="770" width="14.33203125" customWidth="1"/>
    <col min="771" max="771" width="11" customWidth="1"/>
    <col min="772" max="772" width="12.33203125" customWidth="1"/>
    <col min="773" max="773" width="23.5546875" customWidth="1"/>
    <col min="774" max="774" width="25.33203125" customWidth="1"/>
    <col min="775" max="775" width="9" customWidth="1"/>
    <col min="777" max="777" width="28.33203125" customWidth="1"/>
    <col min="778" max="778" width="11.109375" customWidth="1"/>
    <col min="779" max="779" width="12.33203125" customWidth="1"/>
    <col min="780" max="781" width="10.88671875" customWidth="1"/>
    <col min="782" max="786" width="16.109375" customWidth="1"/>
    <col min="787" max="787" width="12.6640625" customWidth="1"/>
    <col min="788" max="788" width="13.33203125" customWidth="1"/>
    <col min="789" max="789" width="11.44140625" customWidth="1"/>
    <col min="790" max="793" width="11.109375" customWidth="1"/>
    <col min="795" max="795" width="11" customWidth="1"/>
    <col min="797" max="797" width="12.44140625" customWidth="1"/>
    <col min="798" max="800" width="12.33203125" customWidth="1"/>
    <col min="1024" max="1024" width="4.109375" customWidth="1"/>
    <col min="1025" max="1025" width="9.44140625" customWidth="1"/>
    <col min="1026" max="1026" width="14.33203125" customWidth="1"/>
    <col min="1027" max="1027" width="11" customWidth="1"/>
    <col min="1028" max="1028" width="12.33203125" customWidth="1"/>
    <col min="1029" max="1029" width="23.5546875" customWidth="1"/>
    <col min="1030" max="1030" width="25.33203125" customWidth="1"/>
    <col min="1031" max="1031" width="9" customWidth="1"/>
    <col min="1033" max="1033" width="28.33203125" customWidth="1"/>
    <col min="1034" max="1034" width="11.109375" customWidth="1"/>
    <col min="1035" max="1035" width="12.33203125" customWidth="1"/>
    <col min="1036" max="1037" width="10.88671875" customWidth="1"/>
    <col min="1038" max="1042" width="16.109375" customWidth="1"/>
    <col min="1043" max="1043" width="12.6640625" customWidth="1"/>
    <col min="1044" max="1044" width="13.33203125" customWidth="1"/>
    <col min="1045" max="1045" width="11.44140625" customWidth="1"/>
    <col min="1046" max="1049" width="11.109375" customWidth="1"/>
    <col min="1051" max="1051" width="11" customWidth="1"/>
    <col min="1053" max="1053" width="12.44140625" customWidth="1"/>
    <col min="1054" max="1056" width="12.33203125" customWidth="1"/>
    <col min="1280" max="1280" width="4.109375" customWidth="1"/>
    <col min="1281" max="1281" width="9.44140625" customWidth="1"/>
    <col min="1282" max="1282" width="14.33203125" customWidth="1"/>
    <col min="1283" max="1283" width="11" customWidth="1"/>
    <col min="1284" max="1284" width="12.33203125" customWidth="1"/>
    <col min="1285" max="1285" width="23.5546875" customWidth="1"/>
    <col min="1286" max="1286" width="25.33203125" customWidth="1"/>
    <col min="1287" max="1287" width="9" customWidth="1"/>
    <col min="1289" max="1289" width="28.33203125" customWidth="1"/>
    <col min="1290" max="1290" width="11.109375" customWidth="1"/>
    <col min="1291" max="1291" width="12.33203125" customWidth="1"/>
    <col min="1292" max="1293" width="10.88671875" customWidth="1"/>
    <col min="1294" max="1298" width="16.109375" customWidth="1"/>
    <col min="1299" max="1299" width="12.6640625" customWidth="1"/>
    <col min="1300" max="1300" width="13.33203125" customWidth="1"/>
    <col min="1301" max="1301" width="11.44140625" customWidth="1"/>
    <col min="1302" max="1305" width="11.109375" customWidth="1"/>
    <col min="1307" max="1307" width="11" customWidth="1"/>
    <col min="1309" max="1309" width="12.44140625" customWidth="1"/>
    <col min="1310" max="1312" width="12.33203125" customWidth="1"/>
    <col min="1536" max="1536" width="4.109375" customWidth="1"/>
    <col min="1537" max="1537" width="9.44140625" customWidth="1"/>
    <col min="1538" max="1538" width="14.33203125" customWidth="1"/>
    <col min="1539" max="1539" width="11" customWidth="1"/>
    <col min="1540" max="1540" width="12.33203125" customWidth="1"/>
    <col min="1541" max="1541" width="23.5546875" customWidth="1"/>
    <col min="1542" max="1542" width="25.33203125" customWidth="1"/>
    <col min="1543" max="1543" width="9" customWidth="1"/>
    <col min="1545" max="1545" width="28.33203125" customWidth="1"/>
    <col min="1546" max="1546" width="11.109375" customWidth="1"/>
    <col min="1547" max="1547" width="12.33203125" customWidth="1"/>
    <col min="1548" max="1549" width="10.88671875" customWidth="1"/>
    <col min="1550" max="1554" width="16.109375" customWidth="1"/>
    <col min="1555" max="1555" width="12.6640625" customWidth="1"/>
    <col min="1556" max="1556" width="13.33203125" customWidth="1"/>
    <col min="1557" max="1557" width="11.44140625" customWidth="1"/>
    <col min="1558" max="1561" width="11.109375" customWidth="1"/>
    <col min="1563" max="1563" width="11" customWidth="1"/>
    <col min="1565" max="1565" width="12.44140625" customWidth="1"/>
    <col min="1566" max="1568" width="12.33203125" customWidth="1"/>
    <col min="1792" max="1792" width="4.109375" customWidth="1"/>
    <col min="1793" max="1793" width="9.44140625" customWidth="1"/>
    <col min="1794" max="1794" width="14.33203125" customWidth="1"/>
    <col min="1795" max="1795" width="11" customWidth="1"/>
    <col min="1796" max="1796" width="12.33203125" customWidth="1"/>
    <col min="1797" max="1797" width="23.5546875" customWidth="1"/>
    <col min="1798" max="1798" width="25.33203125" customWidth="1"/>
    <col min="1799" max="1799" width="9" customWidth="1"/>
    <col min="1801" max="1801" width="28.33203125" customWidth="1"/>
    <col min="1802" max="1802" width="11.109375" customWidth="1"/>
    <col min="1803" max="1803" width="12.33203125" customWidth="1"/>
    <col min="1804" max="1805" width="10.88671875" customWidth="1"/>
    <col min="1806" max="1810" width="16.109375" customWidth="1"/>
    <col min="1811" max="1811" width="12.6640625" customWidth="1"/>
    <col min="1812" max="1812" width="13.33203125" customWidth="1"/>
    <col min="1813" max="1813" width="11.44140625" customWidth="1"/>
    <col min="1814" max="1817" width="11.109375" customWidth="1"/>
    <col min="1819" max="1819" width="11" customWidth="1"/>
    <col min="1821" max="1821" width="12.44140625" customWidth="1"/>
    <col min="1822" max="1824" width="12.33203125" customWidth="1"/>
    <col min="2048" max="2048" width="4.109375" customWidth="1"/>
    <col min="2049" max="2049" width="9.44140625" customWidth="1"/>
    <col min="2050" max="2050" width="14.33203125" customWidth="1"/>
    <col min="2051" max="2051" width="11" customWidth="1"/>
    <col min="2052" max="2052" width="12.33203125" customWidth="1"/>
    <col min="2053" max="2053" width="23.5546875" customWidth="1"/>
    <col min="2054" max="2054" width="25.33203125" customWidth="1"/>
    <col min="2055" max="2055" width="9" customWidth="1"/>
    <col min="2057" max="2057" width="28.33203125" customWidth="1"/>
    <col min="2058" max="2058" width="11.109375" customWidth="1"/>
    <col min="2059" max="2059" width="12.33203125" customWidth="1"/>
    <col min="2060" max="2061" width="10.88671875" customWidth="1"/>
    <col min="2062" max="2066" width="16.109375" customWidth="1"/>
    <col min="2067" max="2067" width="12.6640625" customWidth="1"/>
    <col min="2068" max="2068" width="13.33203125" customWidth="1"/>
    <col min="2069" max="2069" width="11.44140625" customWidth="1"/>
    <col min="2070" max="2073" width="11.109375" customWidth="1"/>
    <col min="2075" max="2075" width="11" customWidth="1"/>
    <col min="2077" max="2077" width="12.44140625" customWidth="1"/>
    <col min="2078" max="2080" width="12.33203125" customWidth="1"/>
    <col min="2304" max="2304" width="4.109375" customWidth="1"/>
    <col min="2305" max="2305" width="9.44140625" customWidth="1"/>
    <col min="2306" max="2306" width="14.33203125" customWidth="1"/>
    <col min="2307" max="2307" width="11" customWidth="1"/>
    <col min="2308" max="2308" width="12.33203125" customWidth="1"/>
    <col min="2309" max="2309" width="23.5546875" customWidth="1"/>
    <col min="2310" max="2310" width="25.33203125" customWidth="1"/>
    <col min="2311" max="2311" width="9" customWidth="1"/>
    <col min="2313" max="2313" width="28.33203125" customWidth="1"/>
    <col min="2314" max="2314" width="11.109375" customWidth="1"/>
    <col min="2315" max="2315" width="12.33203125" customWidth="1"/>
    <col min="2316" max="2317" width="10.88671875" customWidth="1"/>
    <col min="2318" max="2322" width="16.109375" customWidth="1"/>
    <col min="2323" max="2323" width="12.6640625" customWidth="1"/>
    <col min="2324" max="2324" width="13.33203125" customWidth="1"/>
    <col min="2325" max="2325" width="11.44140625" customWidth="1"/>
    <col min="2326" max="2329" width="11.109375" customWidth="1"/>
    <col min="2331" max="2331" width="11" customWidth="1"/>
    <col min="2333" max="2333" width="12.44140625" customWidth="1"/>
    <col min="2334" max="2336" width="12.33203125" customWidth="1"/>
    <col min="2560" max="2560" width="4.109375" customWidth="1"/>
    <col min="2561" max="2561" width="9.44140625" customWidth="1"/>
    <col min="2562" max="2562" width="14.33203125" customWidth="1"/>
    <col min="2563" max="2563" width="11" customWidth="1"/>
    <col min="2564" max="2564" width="12.33203125" customWidth="1"/>
    <col min="2565" max="2565" width="23.5546875" customWidth="1"/>
    <col min="2566" max="2566" width="25.33203125" customWidth="1"/>
    <col min="2567" max="2567" width="9" customWidth="1"/>
    <col min="2569" max="2569" width="28.33203125" customWidth="1"/>
    <col min="2570" max="2570" width="11.109375" customWidth="1"/>
    <col min="2571" max="2571" width="12.33203125" customWidth="1"/>
    <col min="2572" max="2573" width="10.88671875" customWidth="1"/>
    <col min="2574" max="2578" width="16.109375" customWidth="1"/>
    <col min="2579" max="2579" width="12.6640625" customWidth="1"/>
    <col min="2580" max="2580" width="13.33203125" customWidth="1"/>
    <col min="2581" max="2581" width="11.44140625" customWidth="1"/>
    <col min="2582" max="2585" width="11.109375" customWidth="1"/>
    <col min="2587" max="2587" width="11" customWidth="1"/>
    <col min="2589" max="2589" width="12.44140625" customWidth="1"/>
    <col min="2590" max="2592" width="12.33203125" customWidth="1"/>
    <col min="2816" max="2816" width="4.109375" customWidth="1"/>
    <col min="2817" max="2817" width="9.44140625" customWidth="1"/>
    <col min="2818" max="2818" width="14.33203125" customWidth="1"/>
    <col min="2819" max="2819" width="11" customWidth="1"/>
    <col min="2820" max="2820" width="12.33203125" customWidth="1"/>
    <col min="2821" max="2821" width="23.5546875" customWidth="1"/>
    <col min="2822" max="2822" width="25.33203125" customWidth="1"/>
    <col min="2823" max="2823" width="9" customWidth="1"/>
    <col min="2825" max="2825" width="28.33203125" customWidth="1"/>
    <col min="2826" max="2826" width="11.109375" customWidth="1"/>
    <col min="2827" max="2827" width="12.33203125" customWidth="1"/>
    <col min="2828" max="2829" width="10.88671875" customWidth="1"/>
    <col min="2830" max="2834" width="16.109375" customWidth="1"/>
    <col min="2835" max="2835" width="12.6640625" customWidth="1"/>
    <col min="2836" max="2836" width="13.33203125" customWidth="1"/>
    <col min="2837" max="2837" width="11.44140625" customWidth="1"/>
    <col min="2838" max="2841" width="11.109375" customWidth="1"/>
    <col min="2843" max="2843" width="11" customWidth="1"/>
    <col min="2845" max="2845" width="12.44140625" customWidth="1"/>
    <col min="2846" max="2848" width="12.33203125" customWidth="1"/>
    <col min="3072" max="3072" width="4.109375" customWidth="1"/>
    <col min="3073" max="3073" width="9.44140625" customWidth="1"/>
    <col min="3074" max="3074" width="14.33203125" customWidth="1"/>
    <col min="3075" max="3075" width="11" customWidth="1"/>
    <col min="3076" max="3076" width="12.33203125" customWidth="1"/>
    <col min="3077" max="3077" width="23.5546875" customWidth="1"/>
    <col min="3078" max="3078" width="25.33203125" customWidth="1"/>
    <col min="3079" max="3079" width="9" customWidth="1"/>
    <col min="3081" max="3081" width="28.33203125" customWidth="1"/>
    <col min="3082" max="3082" width="11.109375" customWidth="1"/>
    <col min="3083" max="3083" width="12.33203125" customWidth="1"/>
    <col min="3084" max="3085" width="10.88671875" customWidth="1"/>
    <col min="3086" max="3090" width="16.109375" customWidth="1"/>
    <col min="3091" max="3091" width="12.6640625" customWidth="1"/>
    <col min="3092" max="3092" width="13.33203125" customWidth="1"/>
    <col min="3093" max="3093" width="11.44140625" customWidth="1"/>
    <col min="3094" max="3097" width="11.109375" customWidth="1"/>
    <col min="3099" max="3099" width="11" customWidth="1"/>
    <col min="3101" max="3101" width="12.44140625" customWidth="1"/>
    <col min="3102" max="3104" width="12.33203125" customWidth="1"/>
    <col min="3328" max="3328" width="4.109375" customWidth="1"/>
    <col min="3329" max="3329" width="9.44140625" customWidth="1"/>
    <col min="3330" max="3330" width="14.33203125" customWidth="1"/>
    <col min="3331" max="3331" width="11" customWidth="1"/>
    <col min="3332" max="3332" width="12.33203125" customWidth="1"/>
    <col min="3333" max="3333" width="23.5546875" customWidth="1"/>
    <col min="3334" max="3334" width="25.33203125" customWidth="1"/>
    <col min="3335" max="3335" width="9" customWidth="1"/>
    <col min="3337" max="3337" width="28.33203125" customWidth="1"/>
    <col min="3338" max="3338" width="11.109375" customWidth="1"/>
    <col min="3339" max="3339" width="12.33203125" customWidth="1"/>
    <col min="3340" max="3341" width="10.88671875" customWidth="1"/>
    <col min="3342" max="3346" width="16.109375" customWidth="1"/>
    <col min="3347" max="3347" width="12.6640625" customWidth="1"/>
    <col min="3348" max="3348" width="13.33203125" customWidth="1"/>
    <col min="3349" max="3349" width="11.44140625" customWidth="1"/>
    <col min="3350" max="3353" width="11.109375" customWidth="1"/>
    <col min="3355" max="3355" width="11" customWidth="1"/>
    <col min="3357" max="3357" width="12.44140625" customWidth="1"/>
    <col min="3358" max="3360" width="12.33203125" customWidth="1"/>
    <col min="3584" max="3584" width="4.109375" customWidth="1"/>
    <col min="3585" max="3585" width="9.44140625" customWidth="1"/>
    <col min="3586" max="3586" width="14.33203125" customWidth="1"/>
    <col min="3587" max="3587" width="11" customWidth="1"/>
    <col min="3588" max="3588" width="12.33203125" customWidth="1"/>
    <col min="3589" max="3589" width="23.5546875" customWidth="1"/>
    <col min="3590" max="3590" width="25.33203125" customWidth="1"/>
    <col min="3591" max="3591" width="9" customWidth="1"/>
    <col min="3593" max="3593" width="28.33203125" customWidth="1"/>
    <col min="3594" max="3594" width="11.109375" customWidth="1"/>
    <col min="3595" max="3595" width="12.33203125" customWidth="1"/>
    <col min="3596" max="3597" width="10.88671875" customWidth="1"/>
    <col min="3598" max="3602" width="16.109375" customWidth="1"/>
    <col min="3603" max="3603" width="12.6640625" customWidth="1"/>
    <col min="3604" max="3604" width="13.33203125" customWidth="1"/>
    <col min="3605" max="3605" width="11.44140625" customWidth="1"/>
    <col min="3606" max="3609" width="11.109375" customWidth="1"/>
    <col min="3611" max="3611" width="11" customWidth="1"/>
    <col min="3613" max="3613" width="12.44140625" customWidth="1"/>
    <col min="3614" max="3616" width="12.33203125" customWidth="1"/>
    <col min="3840" max="3840" width="4.109375" customWidth="1"/>
    <col min="3841" max="3841" width="9.44140625" customWidth="1"/>
    <col min="3842" max="3842" width="14.33203125" customWidth="1"/>
    <col min="3843" max="3843" width="11" customWidth="1"/>
    <col min="3844" max="3844" width="12.33203125" customWidth="1"/>
    <col min="3845" max="3845" width="23.5546875" customWidth="1"/>
    <col min="3846" max="3846" width="25.33203125" customWidth="1"/>
    <col min="3847" max="3847" width="9" customWidth="1"/>
    <col min="3849" max="3849" width="28.33203125" customWidth="1"/>
    <col min="3850" max="3850" width="11.109375" customWidth="1"/>
    <col min="3851" max="3851" width="12.33203125" customWidth="1"/>
    <col min="3852" max="3853" width="10.88671875" customWidth="1"/>
    <col min="3854" max="3858" width="16.109375" customWidth="1"/>
    <col min="3859" max="3859" width="12.6640625" customWidth="1"/>
    <col min="3860" max="3860" width="13.33203125" customWidth="1"/>
    <col min="3861" max="3861" width="11.44140625" customWidth="1"/>
    <col min="3862" max="3865" width="11.109375" customWidth="1"/>
    <col min="3867" max="3867" width="11" customWidth="1"/>
    <col min="3869" max="3869" width="12.44140625" customWidth="1"/>
    <col min="3870" max="3872" width="12.33203125" customWidth="1"/>
    <col min="4096" max="4096" width="4.109375" customWidth="1"/>
    <col min="4097" max="4097" width="9.44140625" customWidth="1"/>
    <col min="4098" max="4098" width="14.33203125" customWidth="1"/>
    <col min="4099" max="4099" width="11" customWidth="1"/>
    <col min="4100" max="4100" width="12.33203125" customWidth="1"/>
    <col min="4101" max="4101" width="23.5546875" customWidth="1"/>
    <col min="4102" max="4102" width="25.33203125" customWidth="1"/>
    <col min="4103" max="4103" width="9" customWidth="1"/>
    <col min="4105" max="4105" width="28.33203125" customWidth="1"/>
    <col min="4106" max="4106" width="11.109375" customWidth="1"/>
    <col min="4107" max="4107" width="12.33203125" customWidth="1"/>
    <col min="4108" max="4109" width="10.88671875" customWidth="1"/>
    <col min="4110" max="4114" width="16.109375" customWidth="1"/>
    <col min="4115" max="4115" width="12.6640625" customWidth="1"/>
    <col min="4116" max="4116" width="13.33203125" customWidth="1"/>
    <col min="4117" max="4117" width="11.44140625" customWidth="1"/>
    <col min="4118" max="4121" width="11.109375" customWidth="1"/>
    <col min="4123" max="4123" width="11" customWidth="1"/>
    <col min="4125" max="4125" width="12.44140625" customWidth="1"/>
    <col min="4126" max="4128" width="12.33203125" customWidth="1"/>
    <col min="4352" max="4352" width="4.109375" customWidth="1"/>
    <col min="4353" max="4353" width="9.44140625" customWidth="1"/>
    <col min="4354" max="4354" width="14.33203125" customWidth="1"/>
    <col min="4355" max="4355" width="11" customWidth="1"/>
    <col min="4356" max="4356" width="12.33203125" customWidth="1"/>
    <col min="4357" max="4357" width="23.5546875" customWidth="1"/>
    <col min="4358" max="4358" width="25.33203125" customWidth="1"/>
    <col min="4359" max="4359" width="9" customWidth="1"/>
    <col min="4361" max="4361" width="28.33203125" customWidth="1"/>
    <col min="4362" max="4362" width="11.109375" customWidth="1"/>
    <col min="4363" max="4363" width="12.33203125" customWidth="1"/>
    <col min="4364" max="4365" width="10.88671875" customWidth="1"/>
    <col min="4366" max="4370" width="16.109375" customWidth="1"/>
    <col min="4371" max="4371" width="12.6640625" customWidth="1"/>
    <col min="4372" max="4372" width="13.33203125" customWidth="1"/>
    <col min="4373" max="4373" width="11.44140625" customWidth="1"/>
    <col min="4374" max="4377" width="11.109375" customWidth="1"/>
    <col min="4379" max="4379" width="11" customWidth="1"/>
    <col min="4381" max="4381" width="12.44140625" customWidth="1"/>
    <col min="4382" max="4384" width="12.33203125" customWidth="1"/>
    <col min="4608" max="4608" width="4.109375" customWidth="1"/>
    <col min="4609" max="4609" width="9.44140625" customWidth="1"/>
    <col min="4610" max="4610" width="14.33203125" customWidth="1"/>
    <col min="4611" max="4611" width="11" customWidth="1"/>
    <col min="4612" max="4612" width="12.33203125" customWidth="1"/>
    <col min="4613" max="4613" width="23.5546875" customWidth="1"/>
    <col min="4614" max="4614" width="25.33203125" customWidth="1"/>
    <col min="4615" max="4615" width="9" customWidth="1"/>
    <col min="4617" max="4617" width="28.33203125" customWidth="1"/>
    <col min="4618" max="4618" width="11.109375" customWidth="1"/>
    <col min="4619" max="4619" width="12.33203125" customWidth="1"/>
    <col min="4620" max="4621" width="10.88671875" customWidth="1"/>
    <col min="4622" max="4626" width="16.109375" customWidth="1"/>
    <col min="4627" max="4627" width="12.6640625" customWidth="1"/>
    <col min="4628" max="4628" width="13.33203125" customWidth="1"/>
    <col min="4629" max="4629" width="11.44140625" customWidth="1"/>
    <col min="4630" max="4633" width="11.109375" customWidth="1"/>
    <col min="4635" max="4635" width="11" customWidth="1"/>
    <col min="4637" max="4637" width="12.44140625" customWidth="1"/>
    <col min="4638" max="4640" width="12.33203125" customWidth="1"/>
    <col min="4864" max="4864" width="4.109375" customWidth="1"/>
    <col min="4865" max="4865" width="9.44140625" customWidth="1"/>
    <col min="4866" max="4866" width="14.33203125" customWidth="1"/>
    <col min="4867" max="4867" width="11" customWidth="1"/>
    <col min="4868" max="4868" width="12.33203125" customWidth="1"/>
    <col min="4869" max="4869" width="23.5546875" customWidth="1"/>
    <col min="4870" max="4870" width="25.33203125" customWidth="1"/>
    <col min="4871" max="4871" width="9" customWidth="1"/>
    <col min="4873" max="4873" width="28.33203125" customWidth="1"/>
    <col min="4874" max="4874" width="11.109375" customWidth="1"/>
    <col min="4875" max="4875" width="12.33203125" customWidth="1"/>
    <col min="4876" max="4877" width="10.88671875" customWidth="1"/>
    <col min="4878" max="4882" width="16.109375" customWidth="1"/>
    <col min="4883" max="4883" width="12.6640625" customWidth="1"/>
    <col min="4884" max="4884" width="13.33203125" customWidth="1"/>
    <col min="4885" max="4885" width="11.44140625" customWidth="1"/>
    <col min="4886" max="4889" width="11.109375" customWidth="1"/>
    <col min="4891" max="4891" width="11" customWidth="1"/>
    <col min="4893" max="4893" width="12.44140625" customWidth="1"/>
    <col min="4894" max="4896" width="12.33203125" customWidth="1"/>
    <col min="5120" max="5120" width="4.109375" customWidth="1"/>
    <col min="5121" max="5121" width="9.44140625" customWidth="1"/>
    <col min="5122" max="5122" width="14.33203125" customWidth="1"/>
    <col min="5123" max="5123" width="11" customWidth="1"/>
    <col min="5124" max="5124" width="12.33203125" customWidth="1"/>
    <col min="5125" max="5125" width="23.5546875" customWidth="1"/>
    <col min="5126" max="5126" width="25.33203125" customWidth="1"/>
    <col min="5127" max="5127" width="9" customWidth="1"/>
    <col min="5129" max="5129" width="28.33203125" customWidth="1"/>
    <col min="5130" max="5130" width="11.109375" customWidth="1"/>
    <col min="5131" max="5131" width="12.33203125" customWidth="1"/>
    <col min="5132" max="5133" width="10.88671875" customWidth="1"/>
    <col min="5134" max="5138" width="16.109375" customWidth="1"/>
    <col min="5139" max="5139" width="12.6640625" customWidth="1"/>
    <col min="5140" max="5140" width="13.33203125" customWidth="1"/>
    <col min="5141" max="5141" width="11.44140625" customWidth="1"/>
    <col min="5142" max="5145" width="11.109375" customWidth="1"/>
    <col min="5147" max="5147" width="11" customWidth="1"/>
    <col min="5149" max="5149" width="12.44140625" customWidth="1"/>
    <col min="5150" max="5152" width="12.33203125" customWidth="1"/>
    <col min="5376" max="5376" width="4.109375" customWidth="1"/>
    <col min="5377" max="5377" width="9.44140625" customWidth="1"/>
    <col min="5378" max="5378" width="14.33203125" customWidth="1"/>
    <col min="5379" max="5379" width="11" customWidth="1"/>
    <col min="5380" max="5380" width="12.33203125" customWidth="1"/>
    <col min="5381" max="5381" width="23.5546875" customWidth="1"/>
    <col min="5382" max="5382" width="25.33203125" customWidth="1"/>
    <col min="5383" max="5383" width="9" customWidth="1"/>
    <col min="5385" max="5385" width="28.33203125" customWidth="1"/>
    <col min="5386" max="5386" width="11.109375" customWidth="1"/>
    <col min="5387" max="5387" width="12.33203125" customWidth="1"/>
    <col min="5388" max="5389" width="10.88671875" customWidth="1"/>
    <col min="5390" max="5394" width="16.109375" customWidth="1"/>
    <col min="5395" max="5395" width="12.6640625" customWidth="1"/>
    <col min="5396" max="5396" width="13.33203125" customWidth="1"/>
    <col min="5397" max="5397" width="11.44140625" customWidth="1"/>
    <col min="5398" max="5401" width="11.109375" customWidth="1"/>
    <col min="5403" max="5403" width="11" customWidth="1"/>
    <col min="5405" max="5405" width="12.44140625" customWidth="1"/>
    <col min="5406" max="5408" width="12.33203125" customWidth="1"/>
    <col min="5632" max="5632" width="4.109375" customWidth="1"/>
    <col min="5633" max="5633" width="9.44140625" customWidth="1"/>
    <col min="5634" max="5634" width="14.33203125" customWidth="1"/>
    <col min="5635" max="5635" width="11" customWidth="1"/>
    <col min="5636" max="5636" width="12.33203125" customWidth="1"/>
    <col min="5637" max="5637" width="23.5546875" customWidth="1"/>
    <col min="5638" max="5638" width="25.33203125" customWidth="1"/>
    <col min="5639" max="5639" width="9" customWidth="1"/>
    <col min="5641" max="5641" width="28.33203125" customWidth="1"/>
    <col min="5642" max="5642" width="11.109375" customWidth="1"/>
    <col min="5643" max="5643" width="12.33203125" customWidth="1"/>
    <col min="5644" max="5645" width="10.88671875" customWidth="1"/>
    <col min="5646" max="5650" width="16.109375" customWidth="1"/>
    <col min="5651" max="5651" width="12.6640625" customWidth="1"/>
    <col min="5652" max="5652" width="13.33203125" customWidth="1"/>
    <col min="5653" max="5653" width="11.44140625" customWidth="1"/>
    <col min="5654" max="5657" width="11.109375" customWidth="1"/>
    <col min="5659" max="5659" width="11" customWidth="1"/>
    <col min="5661" max="5661" width="12.44140625" customWidth="1"/>
    <col min="5662" max="5664" width="12.33203125" customWidth="1"/>
    <col min="5888" max="5888" width="4.109375" customWidth="1"/>
    <col min="5889" max="5889" width="9.44140625" customWidth="1"/>
    <col min="5890" max="5890" width="14.33203125" customWidth="1"/>
    <col min="5891" max="5891" width="11" customWidth="1"/>
    <col min="5892" max="5892" width="12.33203125" customWidth="1"/>
    <col min="5893" max="5893" width="23.5546875" customWidth="1"/>
    <col min="5894" max="5894" width="25.33203125" customWidth="1"/>
    <col min="5895" max="5895" width="9" customWidth="1"/>
    <col min="5897" max="5897" width="28.33203125" customWidth="1"/>
    <col min="5898" max="5898" width="11.109375" customWidth="1"/>
    <col min="5899" max="5899" width="12.33203125" customWidth="1"/>
    <col min="5900" max="5901" width="10.88671875" customWidth="1"/>
    <col min="5902" max="5906" width="16.109375" customWidth="1"/>
    <col min="5907" max="5907" width="12.6640625" customWidth="1"/>
    <col min="5908" max="5908" width="13.33203125" customWidth="1"/>
    <col min="5909" max="5909" width="11.44140625" customWidth="1"/>
    <col min="5910" max="5913" width="11.109375" customWidth="1"/>
    <col min="5915" max="5915" width="11" customWidth="1"/>
    <col min="5917" max="5917" width="12.44140625" customWidth="1"/>
    <col min="5918" max="5920" width="12.33203125" customWidth="1"/>
    <col min="6144" max="6144" width="4.109375" customWidth="1"/>
    <col min="6145" max="6145" width="9.44140625" customWidth="1"/>
    <col min="6146" max="6146" width="14.33203125" customWidth="1"/>
    <col min="6147" max="6147" width="11" customWidth="1"/>
    <col min="6148" max="6148" width="12.33203125" customWidth="1"/>
    <col min="6149" max="6149" width="23.5546875" customWidth="1"/>
    <col min="6150" max="6150" width="25.33203125" customWidth="1"/>
    <col min="6151" max="6151" width="9" customWidth="1"/>
    <col min="6153" max="6153" width="28.33203125" customWidth="1"/>
    <col min="6154" max="6154" width="11.109375" customWidth="1"/>
    <col min="6155" max="6155" width="12.33203125" customWidth="1"/>
    <col min="6156" max="6157" width="10.88671875" customWidth="1"/>
    <col min="6158" max="6162" width="16.109375" customWidth="1"/>
    <col min="6163" max="6163" width="12.6640625" customWidth="1"/>
    <col min="6164" max="6164" width="13.33203125" customWidth="1"/>
    <col min="6165" max="6165" width="11.44140625" customWidth="1"/>
    <col min="6166" max="6169" width="11.109375" customWidth="1"/>
    <col min="6171" max="6171" width="11" customWidth="1"/>
    <col min="6173" max="6173" width="12.44140625" customWidth="1"/>
    <col min="6174" max="6176" width="12.33203125" customWidth="1"/>
    <col min="6400" max="6400" width="4.109375" customWidth="1"/>
    <col min="6401" max="6401" width="9.44140625" customWidth="1"/>
    <col min="6402" max="6402" width="14.33203125" customWidth="1"/>
    <col min="6403" max="6403" width="11" customWidth="1"/>
    <col min="6404" max="6404" width="12.33203125" customWidth="1"/>
    <col min="6405" max="6405" width="23.5546875" customWidth="1"/>
    <col min="6406" max="6406" width="25.33203125" customWidth="1"/>
    <col min="6407" max="6407" width="9" customWidth="1"/>
    <col min="6409" max="6409" width="28.33203125" customWidth="1"/>
    <col min="6410" max="6410" width="11.109375" customWidth="1"/>
    <col min="6411" max="6411" width="12.33203125" customWidth="1"/>
    <col min="6412" max="6413" width="10.88671875" customWidth="1"/>
    <col min="6414" max="6418" width="16.109375" customWidth="1"/>
    <col min="6419" max="6419" width="12.6640625" customWidth="1"/>
    <col min="6420" max="6420" width="13.33203125" customWidth="1"/>
    <col min="6421" max="6421" width="11.44140625" customWidth="1"/>
    <col min="6422" max="6425" width="11.109375" customWidth="1"/>
    <col min="6427" max="6427" width="11" customWidth="1"/>
    <col min="6429" max="6429" width="12.44140625" customWidth="1"/>
    <col min="6430" max="6432" width="12.33203125" customWidth="1"/>
    <col min="6656" max="6656" width="4.109375" customWidth="1"/>
    <col min="6657" max="6657" width="9.44140625" customWidth="1"/>
    <col min="6658" max="6658" width="14.33203125" customWidth="1"/>
    <col min="6659" max="6659" width="11" customWidth="1"/>
    <col min="6660" max="6660" width="12.33203125" customWidth="1"/>
    <col min="6661" max="6661" width="23.5546875" customWidth="1"/>
    <col min="6662" max="6662" width="25.33203125" customWidth="1"/>
    <col min="6663" max="6663" width="9" customWidth="1"/>
    <col min="6665" max="6665" width="28.33203125" customWidth="1"/>
    <col min="6666" max="6666" width="11.109375" customWidth="1"/>
    <col min="6667" max="6667" width="12.33203125" customWidth="1"/>
    <col min="6668" max="6669" width="10.88671875" customWidth="1"/>
    <col min="6670" max="6674" width="16.109375" customWidth="1"/>
    <col min="6675" max="6675" width="12.6640625" customWidth="1"/>
    <col min="6676" max="6676" width="13.33203125" customWidth="1"/>
    <col min="6677" max="6677" width="11.44140625" customWidth="1"/>
    <col min="6678" max="6681" width="11.109375" customWidth="1"/>
    <col min="6683" max="6683" width="11" customWidth="1"/>
    <col min="6685" max="6685" width="12.44140625" customWidth="1"/>
    <col min="6686" max="6688" width="12.33203125" customWidth="1"/>
    <col min="6912" max="6912" width="4.109375" customWidth="1"/>
    <col min="6913" max="6913" width="9.44140625" customWidth="1"/>
    <col min="6914" max="6914" width="14.33203125" customWidth="1"/>
    <col min="6915" max="6915" width="11" customWidth="1"/>
    <col min="6916" max="6916" width="12.33203125" customWidth="1"/>
    <col min="6917" max="6917" width="23.5546875" customWidth="1"/>
    <col min="6918" max="6918" width="25.33203125" customWidth="1"/>
    <col min="6919" max="6919" width="9" customWidth="1"/>
    <col min="6921" max="6921" width="28.33203125" customWidth="1"/>
    <col min="6922" max="6922" width="11.109375" customWidth="1"/>
    <col min="6923" max="6923" width="12.33203125" customWidth="1"/>
    <col min="6924" max="6925" width="10.88671875" customWidth="1"/>
    <col min="6926" max="6930" width="16.109375" customWidth="1"/>
    <col min="6931" max="6931" width="12.6640625" customWidth="1"/>
    <col min="6932" max="6932" width="13.33203125" customWidth="1"/>
    <col min="6933" max="6933" width="11.44140625" customWidth="1"/>
    <col min="6934" max="6937" width="11.109375" customWidth="1"/>
    <col min="6939" max="6939" width="11" customWidth="1"/>
    <col min="6941" max="6941" width="12.44140625" customWidth="1"/>
    <col min="6942" max="6944" width="12.33203125" customWidth="1"/>
    <col min="7168" max="7168" width="4.109375" customWidth="1"/>
    <col min="7169" max="7169" width="9.44140625" customWidth="1"/>
    <col min="7170" max="7170" width="14.33203125" customWidth="1"/>
    <col min="7171" max="7171" width="11" customWidth="1"/>
    <col min="7172" max="7172" width="12.33203125" customWidth="1"/>
    <col min="7173" max="7173" width="23.5546875" customWidth="1"/>
    <col min="7174" max="7174" width="25.33203125" customWidth="1"/>
    <col min="7175" max="7175" width="9" customWidth="1"/>
    <col min="7177" max="7177" width="28.33203125" customWidth="1"/>
    <col min="7178" max="7178" width="11.109375" customWidth="1"/>
    <col min="7179" max="7179" width="12.33203125" customWidth="1"/>
    <col min="7180" max="7181" width="10.88671875" customWidth="1"/>
    <col min="7182" max="7186" width="16.109375" customWidth="1"/>
    <col min="7187" max="7187" width="12.6640625" customWidth="1"/>
    <col min="7188" max="7188" width="13.33203125" customWidth="1"/>
    <col min="7189" max="7189" width="11.44140625" customWidth="1"/>
    <col min="7190" max="7193" width="11.109375" customWidth="1"/>
    <col min="7195" max="7195" width="11" customWidth="1"/>
    <col min="7197" max="7197" width="12.44140625" customWidth="1"/>
    <col min="7198" max="7200" width="12.33203125" customWidth="1"/>
    <col min="7424" max="7424" width="4.109375" customWidth="1"/>
    <col min="7425" max="7425" width="9.44140625" customWidth="1"/>
    <col min="7426" max="7426" width="14.33203125" customWidth="1"/>
    <col min="7427" max="7427" width="11" customWidth="1"/>
    <col min="7428" max="7428" width="12.33203125" customWidth="1"/>
    <col min="7429" max="7429" width="23.5546875" customWidth="1"/>
    <col min="7430" max="7430" width="25.33203125" customWidth="1"/>
    <col min="7431" max="7431" width="9" customWidth="1"/>
    <col min="7433" max="7433" width="28.33203125" customWidth="1"/>
    <col min="7434" max="7434" width="11.109375" customWidth="1"/>
    <col min="7435" max="7435" width="12.33203125" customWidth="1"/>
    <col min="7436" max="7437" width="10.88671875" customWidth="1"/>
    <col min="7438" max="7442" width="16.109375" customWidth="1"/>
    <col min="7443" max="7443" width="12.6640625" customWidth="1"/>
    <col min="7444" max="7444" width="13.33203125" customWidth="1"/>
    <col min="7445" max="7445" width="11.44140625" customWidth="1"/>
    <col min="7446" max="7449" width="11.109375" customWidth="1"/>
    <col min="7451" max="7451" width="11" customWidth="1"/>
    <col min="7453" max="7453" width="12.44140625" customWidth="1"/>
    <col min="7454" max="7456" width="12.33203125" customWidth="1"/>
    <col min="7680" max="7680" width="4.109375" customWidth="1"/>
    <col min="7681" max="7681" width="9.44140625" customWidth="1"/>
    <col min="7682" max="7682" width="14.33203125" customWidth="1"/>
    <col min="7683" max="7683" width="11" customWidth="1"/>
    <col min="7684" max="7684" width="12.33203125" customWidth="1"/>
    <col min="7685" max="7685" width="23.5546875" customWidth="1"/>
    <col min="7686" max="7686" width="25.33203125" customWidth="1"/>
    <col min="7687" max="7687" width="9" customWidth="1"/>
    <col min="7689" max="7689" width="28.33203125" customWidth="1"/>
    <col min="7690" max="7690" width="11.109375" customWidth="1"/>
    <col min="7691" max="7691" width="12.33203125" customWidth="1"/>
    <col min="7692" max="7693" width="10.88671875" customWidth="1"/>
    <col min="7694" max="7698" width="16.109375" customWidth="1"/>
    <col min="7699" max="7699" width="12.6640625" customWidth="1"/>
    <col min="7700" max="7700" width="13.33203125" customWidth="1"/>
    <col min="7701" max="7701" width="11.44140625" customWidth="1"/>
    <col min="7702" max="7705" width="11.109375" customWidth="1"/>
    <col min="7707" max="7707" width="11" customWidth="1"/>
    <col min="7709" max="7709" width="12.44140625" customWidth="1"/>
    <col min="7710" max="7712" width="12.33203125" customWidth="1"/>
    <col min="7936" max="7936" width="4.109375" customWidth="1"/>
    <col min="7937" max="7937" width="9.44140625" customWidth="1"/>
    <col min="7938" max="7938" width="14.33203125" customWidth="1"/>
    <col min="7939" max="7939" width="11" customWidth="1"/>
    <col min="7940" max="7940" width="12.33203125" customWidth="1"/>
    <col min="7941" max="7941" width="23.5546875" customWidth="1"/>
    <col min="7942" max="7942" width="25.33203125" customWidth="1"/>
    <col min="7943" max="7943" width="9" customWidth="1"/>
    <col min="7945" max="7945" width="28.33203125" customWidth="1"/>
    <col min="7946" max="7946" width="11.109375" customWidth="1"/>
    <col min="7947" max="7947" width="12.33203125" customWidth="1"/>
    <col min="7948" max="7949" width="10.88671875" customWidth="1"/>
    <col min="7950" max="7954" width="16.109375" customWidth="1"/>
    <col min="7955" max="7955" width="12.6640625" customWidth="1"/>
    <col min="7956" max="7956" width="13.33203125" customWidth="1"/>
    <col min="7957" max="7957" width="11.44140625" customWidth="1"/>
    <col min="7958" max="7961" width="11.109375" customWidth="1"/>
    <col min="7963" max="7963" width="11" customWidth="1"/>
    <col min="7965" max="7965" width="12.44140625" customWidth="1"/>
    <col min="7966" max="7968" width="12.33203125" customWidth="1"/>
    <col min="8192" max="8192" width="4.109375" customWidth="1"/>
    <col min="8193" max="8193" width="9.44140625" customWidth="1"/>
    <col min="8194" max="8194" width="14.33203125" customWidth="1"/>
    <col min="8195" max="8195" width="11" customWidth="1"/>
    <col min="8196" max="8196" width="12.33203125" customWidth="1"/>
    <col min="8197" max="8197" width="23.5546875" customWidth="1"/>
    <col min="8198" max="8198" width="25.33203125" customWidth="1"/>
    <col min="8199" max="8199" width="9" customWidth="1"/>
    <col min="8201" max="8201" width="28.33203125" customWidth="1"/>
    <col min="8202" max="8202" width="11.109375" customWidth="1"/>
    <col min="8203" max="8203" width="12.33203125" customWidth="1"/>
    <col min="8204" max="8205" width="10.88671875" customWidth="1"/>
    <col min="8206" max="8210" width="16.109375" customWidth="1"/>
    <col min="8211" max="8211" width="12.6640625" customWidth="1"/>
    <col min="8212" max="8212" width="13.33203125" customWidth="1"/>
    <col min="8213" max="8213" width="11.44140625" customWidth="1"/>
    <col min="8214" max="8217" width="11.109375" customWidth="1"/>
    <col min="8219" max="8219" width="11" customWidth="1"/>
    <col min="8221" max="8221" width="12.44140625" customWidth="1"/>
    <col min="8222" max="8224" width="12.33203125" customWidth="1"/>
    <col min="8448" max="8448" width="4.109375" customWidth="1"/>
    <col min="8449" max="8449" width="9.44140625" customWidth="1"/>
    <col min="8450" max="8450" width="14.33203125" customWidth="1"/>
    <col min="8451" max="8451" width="11" customWidth="1"/>
    <col min="8452" max="8452" width="12.33203125" customWidth="1"/>
    <col min="8453" max="8453" width="23.5546875" customWidth="1"/>
    <col min="8454" max="8454" width="25.33203125" customWidth="1"/>
    <col min="8455" max="8455" width="9" customWidth="1"/>
    <col min="8457" max="8457" width="28.33203125" customWidth="1"/>
    <col min="8458" max="8458" width="11.109375" customWidth="1"/>
    <col min="8459" max="8459" width="12.33203125" customWidth="1"/>
    <col min="8460" max="8461" width="10.88671875" customWidth="1"/>
    <col min="8462" max="8466" width="16.109375" customWidth="1"/>
    <col min="8467" max="8467" width="12.6640625" customWidth="1"/>
    <col min="8468" max="8468" width="13.33203125" customWidth="1"/>
    <col min="8469" max="8469" width="11.44140625" customWidth="1"/>
    <col min="8470" max="8473" width="11.109375" customWidth="1"/>
    <col min="8475" max="8475" width="11" customWidth="1"/>
    <col min="8477" max="8477" width="12.44140625" customWidth="1"/>
    <col min="8478" max="8480" width="12.33203125" customWidth="1"/>
    <col min="8704" max="8704" width="4.109375" customWidth="1"/>
    <col min="8705" max="8705" width="9.44140625" customWidth="1"/>
    <col min="8706" max="8706" width="14.33203125" customWidth="1"/>
    <col min="8707" max="8707" width="11" customWidth="1"/>
    <col min="8708" max="8708" width="12.33203125" customWidth="1"/>
    <col min="8709" max="8709" width="23.5546875" customWidth="1"/>
    <col min="8710" max="8710" width="25.33203125" customWidth="1"/>
    <col min="8711" max="8711" width="9" customWidth="1"/>
    <col min="8713" max="8713" width="28.33203125" customWidth="1"/>
    <col min="8714" max="8714" width="11.109375" customWidth="1"/>
    <col min="8715" max="8715" width="12.33203125" customWidth="1"/>
    <col min="8716" max="8717" width="10.88671875" customWidth="1"/>
    <col min="8718" max="8722" width="16.109375" customWidth="1"/>
    <col min="8723" max="8723" width="12.6640625" customWidth="1"/>
    <col min="8724" max="8724" width="13.33203125" customWidth="1"/>
    <col min="8725" max="8725" width="11.44140625" customWidth="1"/>
    <col min="8726" max="8729" width="11.109375" customWidth="1"/>
    <col min="8731" max="8731" width="11" customWidth="1"/>
    <col min="8733" max="8733" width="12.44140625" customWidth="1"/>
    <col min="8734" max="8736" width="12.33203125" customWidth="1"/>
    <col min="8960" max="8960" width="4.109375" customWidth="1"/>
    <col min="8961" max="8961" width="9.44140625" customWidth="1"/>
    <col min="8962" max="8962" width="14.33203125" customWidth="1"/>
    <col min="8963" max="8963" width="11" customWidth="1"/>
    <col min="8964" max="8964" width="12.33203125" customWidth="1"/>
    <col min="8965" max="8965" width="23.5546875" customWidth="1"/>
    <col min="8966" max="8966" width="25.33203125" customWidth="1"/>
    <col min="8967" max="8967" width="9" customWidth="1"/>
    <col min="8969" max="8969" width="28.33203125" customWidth="1"/>
    <col min="8970" max="8970" width="11.109375" customWidth="1"/>
    <col min="8971" max="8971" width="12.33203125" customWidth="1"/>
    <col min="8972" max="8973" width="10.88671875" customWidth="1"/>
    <col min="8974" max="8978" width="16.109375" customWidth="1"/>
    <col min="8979" max="8979" width="12.6640625" customWidth="1"/>
    <col min="8980" max="8980" width="13.33203125" customWidth="1"/>
    <col min="8981" max="8981" width="11.44140625" customWidth="1"/>
    <col min="8982" max="8985" width="11.109375" customWidth="1"/>
    <col min="8987" max="8987" width="11" customWidth="1"/>
    <col min="8989" max="8989" width="12.44140625" customWidth="1"/>
    <col min="8990" max="8992" width="12.33203125" customWidth="1"/>
    <col min="9216" max="9216" width="4.109375" customWidth="1"/>
    <col min="9217" max="9217" width="9.44140625" customWidth="1"/>
    <col min="9218" max="9218" width="14.33203125" customWidth="1"/>
    <col min="9219" max="9219" width="11" customWidth="1"/>
    <col min="9220" max="9220" width="12.33203125" customWidth="1"/>
    <col min="9221" max="9221" width="23.5546875" customWidth="1"/>
    <col min="9222" max="9222" width="25.33203125" customWidth="1"/>
    <col min="9223" max="9223" width="9" customWidth="1"/>
    <col min="9225" max="9225" width="28.33203125" customWidth="1"/>
    <col min="9226" max="9226" width="11.109375" customWidth="1"/>
    <col min="9227" max="9227" width="12.33203125" customWidth="1"/>
    <col min="9228" max="9229" width="10.88671875" customWidth="1"/>
    <col min="9230" max="9234" width="16.109375" customWidth="1"/>
    <col min="9235" max="9235" width="12.6640625" customWidth="1"/>
    <col min="9236" max="9236" width="13.33203125" customWidth="1"/>
    <col min="9237" max="9237" width="11.44140625" customWidth="1"/>
    <col min="9238" max="9241" width="11.109375" customWidth="1"/>
    <col min="9243" max="9243" width="11" customWidth="1"/>
    <col min="9245" max="9245" width="12.44140625" customWidth="1"/>
    <col min="9246" max="9248" width="12.33203125" customWidth="1"/>
    <col min="9472" max="9472" width="4.109375" customWidth="1"/>
    <col min="9473" max="9473" width="9.44140625" customWidth="1"/>
    <col min="9474" max="9474" width="14.33203125" customWidth="1"/>
    <col min="9475" max="9475" width="11" customWidth="1"/>
    <col min="9476" max="9476" width="12.33203125" customWidth="1"/>
    <col min="9477" max="9477" width="23.5546875" customWidth="1"/>
    <col min="9478" max="9478" width="25.33203125" customWidth="1"/>
    <col min="9479" max="9479" width="9" customWidth="1"/>
    <col min="9481" max="9481" width="28.33203125" customWidth="1"/>
    <col min="9482" max="9482" width="11.109375" customWidth="1"/>
    <col min="9483" max="9483" width="12.33203125" customWidth="1"/>
    <col min="9484" max="9485" width="10.88671875" customWidth="1"/>
    <col min="9486" max="9490" width="16.109375" customWidth="1"/>
    <col min="9491" max="9491" width="12.6640625" customWidth="1"/>
    <col min="9492" max="9492" width="13.33203125" customWidth="1"/>
    <col min="9493" max="9493" width="11.44140625" customWidth="1"/>
    <col min="9494" max="9497" width="11.109375" customWidth="1"/>
    <col min="9499" max="9499" width="11" customWidth="1"/>
    <col min="9501" max="9501" width="12.44140625" customWidth="1"/>
    <col min="9502" max="9504" width="12.33203125" customWidth="1"/>
    <col min="9728" max="9728" width="4.109375" customWidth="1"/>
    <col min="9729" max="9729" width="9.44140625" customWidth="1"/>
    <col min="9730" max="9730" width="14.33203125" customWidth="1"/>
    <col min="9731" max="9731" width="11" customWidth="1"/>
    <col min="9732" max="9732" width="12.33203125" customWidth="1"/>
    <col min="9733" max="9733" width="23.5546875" customWidth="1"/>
    <col min="9734" max="9734" width="25.33203125" customWidth="1"/>
    <col min="9735" max="9735" width="9" customWidth="1"/>
    <col min="9737" max="9737" width="28.33203125" customWidth="1"/>
    <col min="9738" max="9738" width="11.109375" customWidth="1"/>
    <col min="9739" max="9739" width="12.33203125" customWidth="1"/>
    <col min="9740" max="9741" width="10.88671875" customWidth="1"/>
    <col min="9742" max="9746" width="16.109375" customWidth="1"/>
    <col min="9747" max="9747" width="12.6640625" customWidth="1"/>
    <col min="9748" max="9748" width="13.33203125" customWidth="1"/>
    <col min="9749" max="9749" width="11.44140625" customWidth="1"/>
    <col min="9750" max="9753" width="11.109375" customWidth="1"/>
    <col min="9755" max="9755" width="11" customWidth="1"/>
    <col min="9757" max="9757" width="12.44140625" customWidth="1"/>
    <col min="9758" max="9760" width="12.33203125" customWidth="1"/>
    <col min="9984" max="9984" width="4.109375" customWidth="1"/>
    <col min="9985" max="9985" width="9.44140625" customWidth="1"/>
    <col min="9986" max="9986" width="14.33203125" customWidth="1"/>
    <col min="9987" max="9987" width="11" customWidth="1"/>
    <col min="9988" max="9988" width="12.33203125" customWidth="1"/>
    <col min="9989" max="9989" width="23.5546875" customWidth="1"/>
    <col min="9990" max="9990" width="25.33203125" customWidth="1"/>
    <col min="9991" max="9991" width="9" customWidth="1"/>
    <col min="9993" max="9993" width="28.33203125" customWidth="1"/>
    <col min="9994" max="9994" width="11.109375" customWidth="1"/>
    <col min="9995" max="9995" width="12.33203125" customWidth="1"/>
    <col min="9996" max="9997" width="10.88671875" customWidth="1"/>
    <col min="9998" max="10002" width="16.109375" customWidth="1"/>
    <col min="10003" max="10003" width="12.6640625" customWidth="1"/>
    <col min="10004" max="10004" width="13.33203125" customWidth="1"/>
    <col min="10005" max="10005" width="11.44140625" customWidth="1"/>
    <col min="10006" max="10009" width="11.109375" customWidth="1"/>
    <col min="10011" max="10011" width="11" customWidth="1"/>
    <col min="10013" max="10013" width="12.44140625" customWidth="1"/>
    <col min="10014" max="10016" width="12.33203125" customWidth="1"/>
    <col min="10240" max="10240" width="4.109375" customWidth="1"/>
    <col min="10241" max="10241" width="9.44140625" customWidth="1"/>
    <col min="10242" max="10242" width="14.33203125" customWidth="1"/>
    <col min="10243" max="10243" width="11" customWidth="1"/>
    <col min="10244" max="10244" width="12.33203125" customWidth="1"/>
    <col min="10245" max="10245" width="23.5546875" customWidth="1"/>
    <col min="10246" max="10246" width="25.33203125" customWidth="1"/>
    <col min="10247" max="10247" width="9" customWidth="1"/>
    <col min="10249" max="10249" width="28.33203125" customWidth="1"/>
    <col min="10250" max="10250" width="11.109375" customWidth="1"/>
    <col min="10251" max="10251" width="12.33203125" customWidth="1"/>
    <col min="10252" max="10253" width="10.88671875" customWidth="1"/>
    <col min="10254" max="10258" width="16.109375" customWidth="1"/>
    <col min="10259" max="10259" width="12.6640625" customWidth="1"/>
    <col min="10260" max="10260" width="13.33203125" customWidth="1"/>
    <col min="10261" max="10261" width="11.44140625" customWidth="1"/>
    <col min="10262" max="10265" width="11.109375" customWidth="1"/>
    <col min="10267" max="10267" width="11" customWidth="1"/>
    <col min="10269" max="10269" width="12.44140625" customWidth="1"/>
    <col min="10270" max="10272" width="12.33203125" customWidth="1"/>
    <col min="10496" max="10496" width="4.109375" customWidth="1"/>
    <col min="10497" max="10497" width="9.44140625" customWidth="1"/>
    <col min="10498" max="10498" width="14.33203125" customWidth="1"/>
    <col min="10499" max="10499" width="11" customWidth="1"/>
    <col min="10500" max="10500" width="12.33203125" customWidth="1"/>
    <col min="10501" max="10501" width="23.5546875" customWidth="1"/>
    <col min="10502" max="10502" width="25.33203125" customWidth="1"/>
    <col min="10503" max="10503" width="9" customWidth="1"/>
    <col min="10505" max="10505" width="28.33203125" customWidth="1"/>
    <col min="10506" max="10506" width="11.109375" customWidth="1"/>
    <col min="10507" max="10507" width="12.33203125" customWidth="1"/>
    <col min="10508" max="10509" width="10.88671875" customWidth="1"/>
    <col min="10510" max="10514" width="16.109375" customWidth="1"/>
    <col min="10515" max="10515" width="12.6640625" customWidth="1"/>
    <col min="10516" max="10516" width="13.33203125" customWidth="1"/>
    <col min="10517" max="10517" width="11.44140625" customWidth="1"/>
    <col min="10518" max="10521" width="11.109375" customWidth="1"/>
    <col min="10523" max="10523" width="11" customWidth="1"/>
    <col min="10525" max="10525" width="12.44140625" customWidth="1"/>
    <col min="10526" max="10528" width="12.33203125" customWidth="1"/>
    <col min="10752" max="10752" width="4.109375" customWidth="1"/>
    <col min="10753" max="10753" width="9.44140625" customWidth="1"/>
    <col min="10754" max="10754" width="14.33203125" customWidth="1"/>
    <col min="10755" max="10755" width="11" customWidth="1"/>
    <col min="10756" max="10756" width="12.33203125" customWidth="1"/>
    <col min="10757" max="10757" width="23.5546875" customWidth="1"/>
    <col min="10758" max="10758" width="25.33203125" customWidth="1"/>
    <col min="10759" max="10759" width="9" customWidth="1"/>
    <col min="10761" max="10761" width="28.33203125" customWidth="1"/>
    <col min="10762" max="10762" width="11.109375" customWidth="1"/>
    <col min="10763" max="10763" width="12.33203125" customWidth="1"/>
    <col min="10764" max="10765" width="10.88671875" customWidth="1"/>
    <col min="10766" max="10770" width="16.109375" customWidth="1"/>
    <col min="10771" max="10771" width="12.6640625" customWidth="1"/>
    <col min="10772" max="10772" width="13.33203125" customWidth="1"/>
    <col min="10773" max="10773" width="11.44140625" customWidth="1"/>
    <col min="10774" max="10777" width="11.109375" customWidth="1"/>
    <col min="10779" max="10779" width="11" customWidth="1"/>
    <col min="10781" max="10781" width="12.44140625" customWidth="1"/>
    <col min="10782" max="10784" width="12.33203125" customWidth="1"/>
    <col min="11008" max="11008" width="4.109375" customWidth="1"/>
    <col min="11009" max="11009" width="9.44140625" customWidth="1"/>
    <col min="11010" max="11010" width="14.33203125" customWidth="1"/>
    <col min="11011" max="11011" width="11" customWidth="1"/>
    <col min="11012" max="11012" width="12.33203125" customWidth="1"/>
    <col min="11013" max="11013" width="23.5546875" customWidth="1"/>
    <col min="11014" max="11014" width="25.33203125" customWidth="1"/>
    <col min="11015" max="11015" width="9" customWidth="1"/>
    <col min="11017" max="11017" width="28.33203125" customWidth="1"/>
    <col min="11018" max="11018" width="11.109375" customWidth="1"/>
    <col min="11019" max="11019" width="12.33203125" customWidth="1"/>
    <col min="11020" max="11021" width="10.88671875" customWidth="1"/>
    <col min="11022" max="11026" width="16.109375" customWidth="1"/>
    <col min="11027" max="11027" width="12.6640625" customWidth="1"/>
    <col min="11028" max="11028" width="13.33203125" customWidth="1"/>
    <col min="11029" max="11029" width="11.44140625" customWidth="1"/>
    <col min="11030" max="11033" width="11.109375" customWidth="1"/>
    <col min="11035" max="11035" width="11" customWidth="1"/>
    <col min="11037" max="11037" width="12.44140625" customWidth="1"/>
    <col min="11038" max="11040" width="12.33203125" customWidth="1"/>
    <col min="11264" max="11264" width="4.109375" customWidth="1"/>
    <col min="11265" max="11265" width="9.44140625" customWidth="1"/>
    <col min="11266" max="11266" width="14.33203125" customWidth="1"/>
    <col min="11267" max="11267" width="11" customWidth="1"/>
    <col min="11268" max="11268" width="12.33203125" customWidth="1"/>
    <col min="11269" max="11269" width="23.5546875" customWidth="1"/>
    <col min="11270" max="11270" width="25.33203125" customWidth="1"/>
    <col min="11271" max="11271" width="9" customWidth="1"/>
    <col min="11273" max="11273" width="28.33203125" customWidth="1"/>
    <col min="11274" max="11274" width="11.109375" customWidth="1"/>
    <col min="11275" max="11275" width="12.33203125" customWidth="1"/>
    <col min="11276" max="11277" width="10.88671875" customWidth="1"/>
    <col min="11278" max="11282" width="16.109375" customWidth="1"/>
    <col min="11283" max="11283" width="12.6640625" customWidth="1"/>
    <col min="11284" max="11284" width="13.33203125" customWidth="1"/>
    <col min="11285" max="11285" width="11.44140625" customWidth="1"/>
    <col min="11286" max="11289" width="11.109375" customWidth="1"/>
    <col min="11291" max="11291" width="11" customWidth="1"/>
    <col min="11293" max="11293" width="12.44140625" customWidth="1"/>
    <col min="11294" max="11296" width="12.33203125" customWidth="1"/>
    <col min="11520" max="11520" width="4.109375" customWidth="1"/>
    <col min="11521" max="11521" width="9.44140625" customWidth="1"/>
    <col min="11522" max="11522" width="14.33203125" customWidth="1"/>
    <col min="11523" max="11523" width="11" customWidth="1"/>
    <col min="11524" max="11524" width="12.33203125" customWidth="1"/>
    <col min="11525" max="11525" width="23.5546875" customWidth="1"/>
    <col min="11526" max="11526" width="25.33203125" customWidth="1"/>
    <col min="11527" max="11527" width="9" customWidth="1"/>
    <col min="11529" max="11529" width="28.33203125" customWidth="1"/>
    <col min="11530" max="11530" width="11.109375" customWidth="1"/>
    <col min="11531" max="11531" width="12.33203125" customWidth="1"/>
    <col min="11532" max="11533" width="10.88671875" customWidth="1"/>
    <col min="11534" max="11538" width="16.109375" customWidth="1"/>
    <col min="11539" max="11539" width="12.6640625" customWidth="1"/>
    <col min="11540" max="11540" width="13.33203125" customWidth="1"/>
    <col min="11541" max="11541" width="11.44140625" customWidth="1"/>
    <col min="11542" max="11545" width="11.109375" customWidth="1"/>
    <col min="11547" max="11547" width="11" customWidth="1"/>
    <col min="11549" max="11549" width="12.44140625" customWidth="1"/>
    <col min="11550" max="11552" width="12.33203125" customWidth="1"/>
    <col min="11776" max="11776" width="4.109375" customWidth="1"/>
    <col min="11777" max="11777" width="9.44140625" customWidth="1"/>
    <col min="11778" max="11778" width="14.33203125" customWidth="1"/>
    <col min="11779" max="11779" width="11" customWidth="1"/>
    <col min="11780" max="11780" width="12.33203125" customWidth="1"/>
    <col min="11781" max="11781" width="23.5546875" customWidth="1"/>
    <col min="11782" max="11782" width="25.33203125" customWidth="1"/>
    <col min="11783" max="11783" width="9" customWidth="1"/>
    <col min="11785" max="11785" width="28.33203125" customWidth="1"/>
    <col min="11786" max="11786" width="11.109375" customWidth="1"/>
    <col min="11787" max="11787" width="12.33203125" customWidth="1"/>
    <col min="11788" max="11789" width="10.88671875" customWidth="1"/>
    <col min="11790" max="11794" width="16.109375" customWidth="1"/>
    <col min="11795" max="11795" width="12.6640625" customWidth="1"/>
    <col min="11796" max="11796" width="13.33203125" customWidth="1"/>
    <col min="11797" max="11797" width="11.44140625" customWidth="1"/>
    <col min="11798" max="11801" width="11.109375" customWidth="1"/>
    <col min="11803" max="11803" width="11" customWidth="1"/>
    <col min="11805" max="11805" width="12.44140625" customWidth="1"/>
    <col min="11806" max="11808" width="12.33203125" customWidth="1"/>
    <col min="12032" max="12032" width="4.109375" customWidth="1"/>
    <col min="12033" max="12033" width="9.44140625" customWidth="1"/>
    <col min="12034" max="12034" width="14.33203125" customWidth="1"/>
    <col min="12035" max="12035" width="11" customWidth="1"/>
    <col min="12036" max="12036" width="12.33203125" customWidth="1"/>
    <col min="12037" max="12037" width="23.5546875" customWidth="1"/>
    <col min="12038" max="12038" width="25.33203125" customWidth="1"/>
    <col min="12039" max="12039" width="9" customWidth="1"/>
    <col min="12041" max="12041" width="28.33203125" customWidth="1"/>
    <col min="12042" max="12042" width="11.109375" customWidth="1"/>
    <col min="12043" max="12043" width="12.33203125" customWidth="1"/>
    <col min="12044" max="12045" width="10.88671875" customWidth="1"/>
    <col min="12046" max="12050" width="16.109375" customWidth="1"/>
    <col min="12051" max="12051" width="12.6640625" customWidth="1"/>
    <col min="12052" max="12052" width="13.33203125" customWidth="1"/>
    <col min="12053" max="12053" width="11.44140625" customWidth="1"/>
    <col min="12054" max="12057" width="11.109375" customWidth="1"/>
    <col min="12059" max="12059" width="11" customWidth="1"/>
    <col min="12061" max="12061" width="12.44140625" customWidth="1"/>
    <col min="12062" max="12064" width="12.33203125" customWidth="1"/>
    <col min="12288" max="12288" width="4.109375" customWidth="1"/>
    <col min="12289" max="12289" width="9.44140625" customWidth="1"/>
    <col min="12290" max="12290" width="14.33203125" customWidth="1"/>
    <col min="12291" max="12291" width="11" customWidth="1"/>
    <col min="12292" max="12292" width="12.33203125" customWidth="1"/>
    <col min="12293" max="12293" width="23.5546875" customWidth="1"/>
    <col min="12294" max="12294" width="25.33203125" customWidth="1"/>
    <col min="12295" max="12295" width="9" customWidth="1"/>
    <col min="12297" max="12297" width="28.33203125" customWidth="1"/>
    <col min="12298" max="12298" width="11.109375" customWidth="1"/>
    <col min="12299" max="12299" width="12.33203125" customWidth="1"/>
    <col min="12300" max="12301" width="10.88671875" customWidth="1"/>
    <col min="12302" max="12306" width="16.109375" customWidth="1"/>
    <col min="12307" max="12307" width="12.6640625" customWidth="1"/>
    <col min="12308" max="12308" width="13.33203125" customWidth="1"/>
    <col min="12309" max="12309" width="11.44140625" customWidth="1"/>
    <col min="12310" max="12313" width="11.109375" customWidth="1"/>
    <col min="12315" max="12315" width="11" customWidth="1"/>
    <col min="12317" max="12317" width="12.44140625" customWidth="1"/>
    <col min="12318" max="12320" width="12.33203125" customWidth="1"/>
    <col min="12544" max="12544" width="4.109375" customWidth="1"/>
    <col min="12545" max="12545" width="9.44140625" customWidth="1"/>
    <col min="12546" max="12546" width="14.33203125" customWidth="1"/>
    <col min="12547" max="12547" width="11" customWidth="1"/>
    <col min="12548" max="12548" width="12.33203125" customWidth="1"/>
    <col min="12549" max="12549" width="23.5546875" customWidth="1"/>
    <col min="12550" max="12550" width="25.33203125" customWidth="1"/>
    <col min="12551" max="12551" width="9" customWidth="1"/>
    <col min="12553" max="12553" width="28.33203125" customWidth="1"/>
    <col min="12554" max="12554" width="11.109375" customWidth="1"/>
    <col min="12555" max="12555" width="12.33203125" customWidth="1"/>
    <col min="12556" max="12557" width="10.88671875" customWidth="1"/>
    <col min="12558" max="12562" width="16.109375" customWidth="1"/>
    <col min="12563" max="12563" width="12.6640625" customWidth="1"/>
    <col min="12564" max="12564" width="13.33203125" customWidth="1"/>
    <col min="12565" max="12565" width="11.44140625" customWidth="1"/>
    <col min="12566" max="12569" width="11.109375" customWidth="1"/>
    <col min="12571" max="12571" width="11" customWidth="1"/>
    <col min="12573" max="12573" width="12.44140625" customWidth="1"/>
    <col min="12574" max="12576" width="12.33203125" customWidth="1"/>
    <col min="12800" max="12800" width="4.109375" customWidth="1"/>
    <col min="12801" max="12801" width="9.44140625" customWidth="1"/>
    <col min="12802" max="12802" width="14.33203125" customWidth="1"/>
    <col min="12803" max="12803" width="11" customWidth="1"/>
    <col min="12804" max="12804" width="12.33203125" customWidth="1"/>
    <col min="12805" max="12805" width="23.5546875" customWidth="1"/>
    <col min="12806" max="12806" width="25.33203125" customWidth="1"/>
    <col min="12807" max="12807" width="9" customWidth="1"/>
    <col min="12809" max="12809" width="28.33203125" customWidth="1"/>
    <col min="12810" max="12810" width="11.109375" customWidth="1"/>
    <col min="12811" max="12811" width="12.33203125" customWidth="1"/>
    <col min="12812" max="12813" width="10.88671875" customWidth="1"/>
    <col min="12814" max="12818" width="16.109375" customWidth="1"/>
    <col min="12819" max="12819" width="12.6640625" customWidth="1"/>
    <col min="12820" max="12820" width="13.33203125" customWidth="1"/>
    <col min="12821" max="12821" width="11.44140625" customWidth="1"/>
    <col min="12822" max="12825" width="11.109375" customWidth="1"/>
    <col min="12827" max="12827" width="11" customWidth="1"/>
    <col min="12829" max="12829" width="12.44140625" customWidth="1"/>
    <col min="12830" max="12832" width="12.33203125" customWidth="1"/>
    <col min="13056" max="13056" width="4.109375" customWidth="1"/>
    <col min="13057" max="13057" width="9.44140625" customWidth="1"/>
    <col min="13058" max="13058" width="14.33203125" customWidth="1"/>
    <col min="13059" max="13059" width="11" customWidth="1"/>
    <col min="13060" max="13060" width="12.33203125" customWidth="1"/>
    <col min="13061" max="13061" width="23.5546875" customWidth="1"/>
    <col min="13062" max="13062" width="25.33203125" customWidth="1"/>
    <col min="13063" max="13063" width="9" customWidth="1"/>
    <col min="13065" max="13065" width="28.33203125" customWidth="1"/>
    <col min="13066" max="13066" width="11.109375" customWidth="1"/>
    <col min="13067" max="13067" width="12.33203125" customWidth="1"/>
    <col min="13068" max="13069" width="10.88671875" customWidth="1"/>
    <col min="13070" max="13074" width="16.109375" customWidth="1"/>
    <col min="13075" max="13075" width="12.6640625" customWidth="1"/>
    <col min="13076" max="13076" width="13.33203125" customWidth="1"/>
    <col min="13077" max="13077" width="11.44140625" customWidth="1"/>
    <col min="13078" max="13081" width="11.109375" customWidth="1"/>
    <col min="13083" max="13083" width="11" customWidth="1"/>
    <col min="13085" max="13085" width="12.44140625" customWidth="1"/>
    <col min="13086" max="13088" width="12.33203125" customWidth="1"/>
    <col min="13312" max="13312" width="4.109375" customWidth="1"/>
    <col min="13313" max="13313" width="9.44140625" customWidth="1"/>
    <col min="13314" max="13314" width="14.33203125" customWidth="1"/>
    <col min="13315" max="13315" width="11" customWidth="1"/>
    <col min="13316" max="13316" width="12.33203125" customWidth="1"/>
    <col min="13317" max="13317" width="23.5546875" customWidth="1"/>
    <col min="13318" max="13318" width="25.33203125" customWidth="1"/>
    <col min="13319" max="13319" width="9" customWidth="1"/>
    <col min="13321" max="13321" width="28.33203125" customWidth="1"/>
    <col min="13322" max="13322" width="11.109375" customWidth="1"/>
    <col min="13323" max="13323" width="12.33203125" customWidth="1"/>
    <col min="13324" max="13325" width="10.88671875" customWidth="1"/>
    <col min="13326" max="13330" width="16.109375" customWidth="1"/>
    <col min="13331" max="13331" width="12.6640625" customWidth="1"/>
    <col min="13332" max="13332" width="13.33203125" customWidth="1"/>
    <col min="13333" max="13333" width="11.44140625" customWidth="1"/>
    <col min="13334" max="13337" width="11.109375" customWidth="1"/>
    <col min="13339" max="13339" width="11" customWidth="1"/>
    <col min="13341" max="13341" width="12.44140625" customWidth="1"/>
    <col min="13342" max="13344" width="12.33203125" customWidth="1"/>
    <col min="13568" max="13568" width="4.109375" customWidth="1"/>
    <col min="13569" max="13569" width="9.44140625" customWidth="1"/>
    <col min="13570" max="13570" width="14.33203125" customWidth="1"/>
    <col min="13571" max="13571" width="11" customWidth="1"/>
    <col min="13572" max="13572" width="12.33203125" customWidth="1"/>
    <col min="13573" max="13573" width="23.5546875" customWidth="1"/>
    <col min="13574" max="13574" width="25.33203125" customWidth="1"/>
    <col min="13575" max="13575" width="9" customWidth="1"/>
    <col min="13577" max="13577" width="28.33203125" customWidth="1"/>
    <col min="13578" max="13578" width="11.109375" customWidth="1"/>
    <col min="13579" max="13579" width="12.33203125" customWidth="1"/>
    <col min="13580" max="13581" width="10.88671875" customWidth="1"/>
    <col min="13582" max="13586" width="16.109375" customWidth="1"/>
    <col min="13587" max="13587" width="12.6640625" customWidth="1"/>
    <col min="13588" max="13588" width="13.33203125" customWidth="1"/>
    <col min="13589" max="13589" width="11.44140625" customWidth="1"/>
    <col min="13590" max="13593" width="11.109375" customWidth="1"/>
    <col min="13595" max="13595" width="11" customWidth="1"/>
    <col min="13597" max="13597" width="12.44140625" customWidth="1"/>
    <col min="13598" max="13600" width="12.33203125" customWidth="1"/>
    <col min="13824" max="13824" width="4.109375" customWidth="1"/>
    <col min="13825" max="13825" width="9.44140625" customWidth="1"/>
    <col min="13826" max="13826" width="14.33203125" customWidth="1"/>
    <col min="13827" max="13827" width="11" customWidth="1"/>
    <col min="13828" max="13828" width="12.33203125" customWidth="1"/>
    <col min="13829" max="13829" width="23.5546875" customWidth="1"/>
    <col min="13830" max="13830" width="25.33203125" customWidth="1"/>
    <col min="13831" max="13831" width="9" customWidth="1"/>
    <col min="13833" max="13833" width="28.33203125" customWidth="1"/>
    <col min="13834" max="13834" width="11.109375" customWidth="1"/>
    <col min="13835" max="13835" width="12.33203125" customWidth="1"/>
    <col min="13836" max="13837" width="10.88671875" customWidth="1"/>
    <col min="13838" max="13842" width="16.109375" customWidth="1"/>
    <col min="13843" max="13843" width="12.6640625" customWidth="1"/>
    <col min="13844" max="13844" width="13.33203125" customWidth="1"/>
    <col min="13845" max="13845" width="11.44140625" customWidth="1"/>
    <col min="13846" max="13849" width="11.109375" customWidth="1"/>
    <col min="13851" max="13851" width="11" customWidth="1"/>
    <col min="13853" max="13853" width="12.44140625" customWidth="1"/>
    <col min="13854" max="13856" width="12.33203125" customWidth="1"/>
    <col min="14080" max="14080" width="4.109375" customWidth="1"/>
    <col min="14081" max="14081" width="9.44140625" customWidth="1"/>
    <col min="14082" max="14082" width="14.33203125" customWidth="1"/>
    <col min="14083" max="14083" width="11" customWidth="1"/>
    <col min="14084" max="14084" width="12.33203125" customWidth="1"/>
    <col min="14085" max="14085" width="23.5546875" customWidth="1"/>
    <col min="14086" max="14086" width="25.33203125" customWidth="1"/>
    <col min="14087" max="14087" width="9" customWidth="1"/>
    <col min="14089" max="14089" width="28.33203125" customWidth="1"/>
    <col min="14090" max="14090" width="11.109375" customWidth="1"/>
    <col min="14091" max="14091" width="12.33203125" customWidth="1"/>
    <col min="14092" max="14093" width="10.88671875" customWidth="1"/>
    <col min="14094" max="14098" width="16.109375" customWidth="1"/>
    <col min="14099" max="14099" width="12.6640625" customWidth="1"/>
    <col min="14100" max="14100" width="13.33203125" customWidth="1"/>
    <col min="14101" max="14101" width="11.44140625" customWidth="1"/>
    <col min="14102" max="14105" width="11.109375" customWidth="1"/>
    <col min="14107" max="14107" width="11" customWidth="1"/>
    <col min="14109" max="14109" width="12.44140625" customWidth="1"/>
    <col min="14110" max="14112" width="12.33203125" customWidth="1"/>
    <col min="14336" max="14336" width="4.109375" customWidth="1"/>
    <col min="14337" max="14337" width="9.44140625" customWidth="1"/>
    <col min="14338" max="14338" width="14.33203125" customWidth="1"/>
    <col min="14339" max="14339" width="11" customWidth="1"/>
    <col min="14340" max="14340" width="12.33203125" customWidth="1"/>
    <col min="14341" max="14341" width="23.5546875" customWidth="1"/>
    <col min="14342" max="14342" width="25.33203125" customWidth="1"/>
    <col min="14343" max="14343" width="9" customWidth="1"/>
    <col min="14345" max="14345" width="28.33203125" customWidth="1"/>
    <col min="14346" max="14346" width="11.109375" customWidth="1"/>
    <col min="14347" max="14347" width="12.33203125" customWidth="1"/>
    <col min="14348" max="14349" width="10.88671875" customWidth="1"/>
    <col min="14350" max="14354" width="16.109375" customWidth="1"/>
    <col min="14355" max="14355" width="12.6640625" customWidth="1"/>
    <col min="14356" max="14356" width="13.33203125" customWidth="1"/>
    <col min="14357" max="14357" width="11.44140625" customWidth="1"/>
    <col min="14358" max="14361" width="11.109375" customWidth="1"/>
    <col min="14363" max="14363" width="11" customWidth="1"/>
    <col min="14365" max="14365" width="12.44140625" customWidth="1"/>
    <col min="14366" max="14368" width="12.33203125" customWidth="1"/>
    <col min="14592" max="14592" width="4.109375" customWidth="1"/>
    <col min="14593" max="14593" width="9.44140625" customWidth="1"/>
    <col min="14594" max="14594" width="14.33203125" customWidth="1"/>
    <col min="14595" max="14595" width="11" customWidth="1"/>
    <col min="14596" max="14596" width="12.33203125" customWidth="1"/>
    <col min="14597" max="14597" width="23.5546875" customWidth="1"/>
    <col min="14598" max="14598" width="25.33203125" customWidth="1"/>
    <col min="14599" max="14599" width="9" customWidth="1"/>
    <col min="14601" max="14601" width="28.33203125" customWidth="1"/>
    <col min="14602" max="14602" width="11.109375" customWidth="1"/>
    <col min="14603" max="14603" width="12.33203125" customWidth="1"/>
    <col min="14604" max="14605" width="10.88671875" customWidth="1"/>
    <col min="14606" max="14610" width="16.109375" customWidth="1"/>
    <col min="14611" max="14611" width="12.6640625" customWidth="1"/>
    <col min="14612" max="14612" width="13.33203125" customWidth="1"/>
    <col min="14613" max="14613" width="11.44140625" customWidth="1"/>
    <col min="14614" max="14617" width="11.109375" customWidth="1"/>
    <col min="14619" max="14619" width="11" customWidth="1"/>
    <col min="14621" max="14621" width="12.44140625" customWidth="1"/>
    <col min="14622" max="14624" width="12.33203125" customWidth="1"/>
    <col min="14848" max="14848" width="4.109375" customWidth="1"/>
    <col min="14849" max="14849" width="9.44140625" customWidth="1"/>
    <col min="14850" max="14850" width="14.33203125" customWidth="1"/>
    <col min="14851" max="14851" width="11" customWidth="1"/>
    <col min="14852" max="14852" width="12.33203125" customWidth="1"/>
    <col min="14853" max="14853" width="23.5546875" customWidth="1"/>
    <col min="14854" max="14854" width="25.33203125" customWidth="1"/>
    <col min="14855" max="14855" width="9" customWidth="1"/>
    <col min="14857" max="14857" width="28.33203125" customWidth="1"/>
    <col min="14858" max="14858" width="11.109375" customWidth="1"/>
    <col min="14859" max="14859" width="12.33203125" customWidth="1"/>
    <col min="14860" max="14861" width="10.88671875" customWidth="1"/>
    <col min="14862" max="14866" width="16.109375" customWidth="1"/>
    <col min="14867" max="14867" width="12.6640625" customWidth="1"/>
    <col min="14868" max="14868" width="13.33203125" customWidth="1"/>
    <col min="14869" max="14869" width="11.44140625" customWidth="1"/>
    <col min="14870" max="14873" width="11.109375" customWidth="1"/>
    <col min="14875" max="14875" width="11" customWidth="1"/>
    <col min="14877" max="14877" width="12.44140625" customWidth="1"/>
    <col min="14878" max="14880" width="12.33203125" customWidth="1"/>
    <col min="15104" max="15104" width="4.109375" customWidth="1"/>
    <col min="15105" max="15105" width="9.44140625" customWidth="1"/>
    <col min="15106" max="15106" width="14.33203125" customWidth="1"/>
    <col min="15107" max="15107" width="11" customWidth="1"/>
    <col min="15108" max="15108" width="12.33203125" customWidth="1"/>
    <col min="15109" max="15109" width="23.5546875" customWidth="1"/>
    <col min="15110" max="15110" width="25.33203125" customWidth="1"/>
    <col min="15111" max="15111" width="9" customWidth="1"/>
    <col min="15113" max="15113" width="28.33203125" customWidth="1"/>
    <col min="15114" max="15114" width="11.109375" customWidth="1"/>
    <col min="15115" max="15115" width="12.33203125" customWidth="1"/>
    <col min="15116" max="15117" width="10.88671875" customWidth="1"/>
    <col min="15118" max="15122" width="16.109375" customWidth="1"/>
    <col min="15123" max="15123" width="12.6640625" customWidth="1"/>
    <col min="15124" max="15124" width="13.33203125" customWidth="1"/>
    <col min="15125" max="15125" width="11.44140625" customWidth="1"/>
    <col min="15126" max="15129" width="11.109375" customWidth="1"/>
    <col min="15131" max="15131" width="11" customWidth="1"/>
    <col min="15133" max="15133" width="12.44140625" customWidth="1"/>
    <col min="15134" max="15136" width="12.33203125" customWidth="1"/>
    <col min="15360" max="15360" width="4.109375" customWidth="1"/>
    <col min="15361" max="15361" width="9.44140625" customWidth="1"/>
    <col min="15362" max="15362" width="14.33203125" customWidth="1"/>
    <col min="15363" max="15363" width="11" customWidth="1"/>
    <col min="15364" max="15364" width="12.33203125" customWidth="1"/>
    <col min="15365" max="15365" width="23.5546875" customWidth="1"/>
    <col min="15366" max="15366" width="25.33203125" customWidth="1"/>
    <col min="15367" max="15367" width="9" customWidth="1"/>
    <col min="15369" max="15369" width="28.33203125" customWidth="1"/>
    <col min="15370" max="15370" width="11.109375" customWidth="1"/>
    <col min="15371" max="15371" width="12.33203125" customWidth="1"/>
    <col min="15372" max="15373" width="10.88671875" customWidth="1"/>
    <col min="15374" max="15378" width="16.109375" customWidth="1"/>
    <col min="15379" max="15379" width="12.6640625" customWidth="1"/>
    <col min="15380" max="15380" width="13.33203125" customWidth="1"/>
    <col min="15381" max="15381" width="11.44140625" customWidth="1"/>
    <col min="15382" max="15385" width="11.109375" customWidth="1"/>
    <col min="15387" max="15387" width="11" customWidth="1"/>
    <col min="15389" max="15389" width="12.44140625" customWidth="1"/>
    <col min="15390" max="15392" width="12.33203125" customWidth="1"/>
    <col min="15616" max="15616" width="4.109375" customWidth="1"/>
    <col min="15617" max="15617" width="9.44140625" customWidth="1"/>
    <col min="15618" max="15618" width="14.33203125" customWidth="1"/>
    <col min="15619" max="15619" width="11" customWidth="1"/>
    <col min="15620" max="15620" width="12.33203125" customWidth="1"/>
    <col min="15621" max="15621" width="23.5546875" customWidth="1"/>
    <col min="15622" max="15622" width="25.33203125" customWidth="1"/>
    <col min="15623" max="15623" width="9" customWidth="1"/>
    <col min="15625" max="15625" width="28.33203125" customWidth="1"/>
    <col min="15626" max="15626" width="11.109375" customWidth="1"/>
    <col min="15627" max="15627" width="12.33203125" customWidth="1"/>
    <col min="15628" max="15629" width="10.88671875" customWidth="1"/>
    <col min="15630" max="15634" width="16.109375" customWidth="1"/>
    <col min="15635" max="15635" width="12.6640625" customWidth="1"/>
    <col min="15636" max="15636" width="13.33203125" customWidth="1"/>
    <col min="15637" max="15637" width="11.44140625" customWidth="1"/>
    <col min="15638" max="15641" width="11.109375" customWidth="1"/>
    <col min="15643" max="15643" width="11" customWidth="1"/>
    <col min="15645" max="15645" width="12.44140625" customWidth="1"/>
    <col min="15646" max="15648" width="12.33203125" customWidth="1"/>
    <col min="15872" max="15872" width="4.109375" customWidth="1"/>
    <col min="15873" max="15873" width="9.44140625" customWidth="1"/>
    <col min="15874" max="15874" width="14.33203125" customWidth="1"/>
    <col min="15875" max="15875" width="11" customWidth="1"/>
    <col min="15876" max="15876" width="12.33203125" customWidth="1"/>
    <col min="15877" max="15877" width="23.5546875" customWidth="1"/>
    <col min="15878" max="15878" width="25.33203125" customWidth="1"/>
    <col min="15879" max="15879" width="9" customWidth="1"/>
    <col min="15881" max="15881" width="28.33203125" customWidth="1"/>
    <col min="15882" max="15882" width="11.109375" customWidth="1"/>
    <col min="15883" max="15883" width="12.33203125" customWidth="1"/>
    <col min="15884" max="15885" width="10.88671875" customWidth="1"/>
    <col min="15886" max="15890" width="16.109375" customWidth="1"/>
    <col min="15891" max="15891" width="12.6640625" customWidth="1"/>
    <col min="15892" max="15892" width="13.33203125" customWidth="1"/>
    <col min="15893" max="15893" width="11.44140625" customWidth="1"/>
    <col min="15894" max="15897" width="11.109375" customWidth="1"/>
    <col min="15899" max="15899" width="11" customWidth="1"/>
    <col min="15901" max="15901" width="12.44140625" customWidth="1"/>
    <col min="15902" max="15904" width="12.33203125" customWidth="1"/>
    <col min="16128" max="16128" width="4.109375" customWidth="1"/>
    <col min="16129" max="16129" width="9.44140625" customWidth="1"/>
    <col min="16130" max="16130" width="14.33203125" customWidth="1"/>
    <col min="16131" max="16131" width="11" customWidth="1"/>
    <col min="16132" max="16132" width="12.33203125" customWidth="1"/>
    <col min="16133" max="16133" width="23.5546875" customWidth="1"/>
    <col min="16134" max="16134" width="25.33203125" customWidth="1"/>
    <col min="16135" max="16135" width="9" customWidth="1"/>
    <col min="16137" max="16137" width="28.33203125" customWidth="1"/>
    <col min="16138" max="16138" width="11.109375" customWidth="1"/>
    <col min="16139" max="16139" width="12.33203125" customWidth="1"/>
    <col min="16140" max="16141" width="10.88671875" customWidth="1"/>
    <col min="16142" max="16146" width="16.109375" customWidth="1"/>
    <col min="16147" max="16147" width="12.6640625" customWidth="1"/>
    <col min="16148" max="16148" width="13.33203125" customWidth="1"/>
    <col min="16149" max="16149" width="11.44140625" customWidth="1"/>
    <col min="16150" max="16153" width="11.109375" customWidth="1"/>
    <col min="16155" max="16155" width="11" customWidth="1"/>
    <col min="16157" max="16157" width="12.44140625" customWidth="1"/>
    <col min="16158" max="16160" width="12.33203125" customWidth="1"/>
  </cols>
  <sheetData>
    <row r="1" spans="2:36" ht="15.6" x14ac:dyDescent="0.3">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4" spans="2:36" x14ac:dyDescent="0.3">
      <c r="J4" s="207" t="s">
        <v>78</v>
      </c>
      <c r="K4" s="207"/>
      <c r="L4" s="207"/>
      <c r="M4" s="207"/>
      <c r="N4" s="207"/>
      <c r="O4" s="207"/>
      <c r="P4" s="15"/>
      <c r="Q4" s="15"/>
      <c r="R4" s="15"/>
      <c r="S4" s="15"/>
    </row>
    <row r="5" spans="2:36" x14ac:dyDescent="0.3">
      <c r="B5" s="196" t="s">
        <v>0</v>
      </c>
      <c r="C5" s="196" t="s">
        <v>1</v>
      </c>
      <c r="D5" s="196" t="s">
        <v>28</v>
      </c>
      <c r="E5" s="196" t="s">
        <v>79</v>
      </c>
      <c r="F5" s="196" t="s">
        <v>30</v>
      </c>
      <c r="G5" s="196" t="s">
        <v>3</v>
      </c>
      <c r="H5" s="196" t="s">
        <v>397</v>
      </c>
      <c r="I5" s="196" t="s">
        <v>398</v>
      </c>
      <c r="J5" s="210" t="s">
        <v>6</v>
      </c>
      <c r="K5" s="210"/>
      <c r="L5" s="210"/>
      <c r="M5" s="210"/>
      <c r="N5" s="196" t="s">
        <v>47</v>
      </c>
      <c r="O5" s="196" t="s">
        <v>81</v>
      </c>
      <c r="P5" s="196" t="s">
        <v>42</v>
      </c>
      <c r="Q5" s="196" t="s">
        <v>32</v>
      </c>
      <c r="R5" s="196" t="s">
        <v>37</v>
      </c>
      <c r="S5" s="196" t="s">
        <v>33</v>
      </c>
      <c r="T5" s="196" t="s">
        <v>82</v>
      </c>
      <c r="U5" s="196" t="s">
        <v>57</v>
      </c>
      <c r="V5" s="196" t="s">
        <v>59</v>
      </c>
      <c r="W5" s="196"/>
      <c r="X5" s="196"/>
      <c r="Y5" s="196"/>
      <c r="Z5" s="196"/>
      <c r="AA5" s="196"/>
      <c r="AB5" s="196" t="s">
        <v>69</v>
      </c>
      <c r="AC5" s="196" t="s">
        <v>75</v>
      </c>
      <c r="AD5" s="342" t="s">
        <v>83</v>
      </c>
      <c r="AE5" s="342"/>
      <c r="AF5" s="342"/>
      <c r="AG5" s="196" t="s">
        <v>84</v>
      </c>
      <c r="AH5" s="196" t="s">
        <v>85</v>
      </c>
      <c r="AI5" s="196" t="s">
        <v>86</v>
      </c>
      <c r="AJ5" s="196" t="s">
        <v>35</v>
      </c>
    </row>
    <row r="6" spans="2:36" ht="108" customHeight="1" x14ac:dyDescent="0.3">
      <c r="B6" s="196"/>
      <c r="C6" s="196"/>
      <c r="D6" s="196"/>
      <c r="E6" s="196"/>
      <c r="F6" s="196"/>
      <c r="G6" s="196"/>
      <c r="H6" s="196"/>
      <c r="I6" s="196"/>
      <c r="J6" s="16" t="s">
        <v>7</v>
      </c>
      <c r="K6" s="16" t="s">
        <v>8</v>
      </c>
      <c r="L6" s="16" t="s">
        <v>9</v>
      </c>
      <c r="M6" s="16" t="s">
        <v>10</v>
      </c>
      <c r="N6" s="196"/>
      <c r="O6" s="196"/>
      <c r="P6" s="196"/>
      <c r="Q6" s="196"/>
      <c r="R6" s="196"/>
      <c r="S6" s="196"/>
      <c r="T6" s="196"/>
      <c r="U6" s="196"/>
      <c r="V6" s="16" t="s">
        <v>87</v>
      </c>
      <c r="W6" s="16" t="s">
        <v>62</v>
      </c>
      <c r="X6" s="16" t="s">
        <v>15</v>
      </c>
      <c r="Y6" s="16" t="s">
        <v>88</v>
      </c>
      <c r="Z6" s="16" t="s">
        <v>60</v>
      </c>
      <c r="AA6" s="16" t="s">
        <v>25</v>
      </c>
      <c r="AB6" s="196"/>
      <c r="AC6" s="196"/>
      <c r="AD6" s="16" t="s">
        <v>16</v>
      </c>
      <c r="AE6" s="16" t="s">
        <v>89</v>
      </c>
      <c r="AF6" s="16" t="s">
        <v>26</v>
      </c>
      <c r="AG6" s="196"/>
      <c r="AH6" s="196"/>
      <c r="AI6" s="196"/>
      <c r="AJ6" s="196"/>
    </row>
    <row r="7" spans="2:36" x14ac:dyDescent="0.3">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3">
      <c r="B8" s="17"/>
      <c r="C8" s="17"/>
      <c r="D8" s="17"/>
      <c r="E8" s="17"/>
      <c r="F8" s="17"/>
      <c r="G8" s="17"/>
      <c r="H8" s="17"/>
      <c r="I8" s="17"/>
      <c r="J8" s="17"/>
      <c r="K8" s="17"/>
      <c r="L8" s="17"/>
      <c r="M8" s="17"/>
      <c r="N8" s="17"/>
      <c r="O8" s="17"/>
      <c r="P8" s="17"/>
      <c r="Q8" s="17"/>
      <c r="R8" s="17"/>
      <c r="S8" s="17"/>
      <c r="T8" s="154"/>
      <c r="U8" s="17"/>
      <c r="V8" s="17"/>
      <c r="W8" s="17"/>
      <c r="X8" s="17"/>
      <c r="Y8" s="17"/>
      <c r="Z8" s="17"/>
      <c r="AA8" s="17"/>
      <c r="AB8" s="17"/>
      <c r="AC8" s="17"/>
      <c r="AD8" s="17"/>
      <c r="AE8" s="17"/>
      <c r="AF8" s="17"/>
      <c r="AG8" s="17"/>
      <c r="AH8" s="17"/>
      <c r="AI8" s="17"/>
      <c r="AJ8" s="17"/>
    </row>
    <row r="9" spans="2:36" ht="39.6" x14ac:dyDescent="0.3">
      <c r="B9" s="295" t="s">
        <v>399</v>
      </c>
      <c r="C9" s="295" t="s">
        <v>400</v>
      </c>
      <c r="D9" s="295" t="s">
        <v>401</v>
      </c>
      <c r="E9" s="295" t="s">
        <v>402</v>
      </c>
      <c r="F9" s="295" t="s">
        <v>403</v>
      </c>
      <c r="G9" s="295" t="s">
        <v>404</v>
      </c>
      <c r="H9" s="295" t="s">
        <v>93</v>
      </c>
      <c r="I9" s="295" t="s">
        <v>405</v>
      </c>
      <c r="J9" s="133" t="s">
        <v>406</v>
      </c>
      <c r="K9" s="155" t="s">
        <v>407</v>
      </c>
      <c r="L9" s="155" t="s">
        <v>371</v>
      </c>
      <c r="M9" s="60">
        <v>11.52</v>
      </c>
      <c r="N9" s="284" t="s">
        <v>97</v>
      </c>
      <c r="O9" s="284" t="s">
        <v>112</v>
      </c>
      <c r="P9" s="284" t="s">
        <v>408</v>
      </c>
      <c r="Q9" s="284" t="s">
        <v>100</v>
      </c>
      <c r="R9" s="284" t="s">
        <v>101</v>
      </c>
      <c r="S9" s="284" t="s">
        <v>102</v>
      </c>
      <c r="T9" s="285">
        <f>+U9+U18+U21</f>
        <v>2035874</v>
      </c>
      <c r="U9" s="285">
        <v>828750</v>
      </c>
      <c r="V9" s="285">
        <f>+U9</f>
        <v>828750</v>
      </c>
      <c r="W9" s="284" t="s">
        <v>103</v>
      </c>
      <c r="X9" s="284" t="s">
        <v>103</v>
      </c>
      <c r="Y9" s="284" t="s">
        <v>103</v>
      </c>
      <c r="Z9" s="284" t="s">
        <v>103</v>
      </c>
      <c r="AA9" s="284" t="s">
        <v>103</v>
      </c>
      <c r="AB9" s="285">
        <v>146250</v>
      </c>
      <c r="AC9" s="295" t="s">
        <v>104</v>
      </c>
      <c r="AD9" s="295"/>
      <c r="AE9" s="309">
        <f>U9</f>
        <v>828750</v>
      </c>
      <c r="AF9" s="295"/>
      <c r="AG9" s="295"/>
      <c r="AH9" s="295" t="s">
        <v>355</v>
      </c>
      <c r="AI9" s="310">
        <v>45717</v>
      </c>
      <c r="AJ9" s="295" t="s">
        <v>405</v>
      </c>
    </row>
    <row r="10" spans="2:36" ht="26.4" x14ac:dyDescent="0.3">
      <c r="B10" s="295"/>
      <c r="C10" s="295"/>
      <c r="D10" s="295"/>
      <c r="E10" s="295"/>
      <c r="F10" s="295"/>
      <c r="G10" s="295"/>
      <c r="H10" s="295"/>
      <c r="I10" s="295"/>
      <c r="J10" s="133" t="s">
        <v>409</v>
      </c>
      <c r="K10" s="155" t="s">
        <v>410</v>
      </c>
      <c r="L10" s="155" t="s">
        <v>411</v>
      </c>
      <c r="M10" s="60">
        <v>115200</v>
      </c>
      <c r="N10" s="284"/>
      <c r="O10" s="284"/>
      <c r="P10" s="284"/>
      <c r="Q10" s="284"/>
      <c r="R10" s="284"/>
      <c r="S10" s="284"/>
      <c r="T10" s="284"/>
      <c r="U10" s="285"/>
      <c r="V10" s="285"/>
      <c r="W10" s="284"/>
      <c r="X10" s="284"/>
      <c r="Y10" s="284"/>
      <c r="Z10" s="284"/>
      <c r="AA10" s="284"/>
      <c r="AB10" s="285"/>
      <c r="AC10" s="295"/>
      <c r="AD10" s="295"/>
      <c r="AE10" s="309"/>
      <c r="AF10" s="295"/>
      <c r="AG10" s="295"/>
      <c r="AH10" s="295"/>
      <c r="AI10" s="310"/>
      <c r="AJ10" s="295"/>
    </row>
    <row r="11" spans="2:36" ht="26.4" x14ac:dyDescent="0.3">
      <c r="B11" s="295"/>
      <c r="C11" s="295"/>
      <c r="D11" s="295"/>
      <c r="E11" s="295"/>
      <c r="F11" s="295"/>
      <c r="G11" s="295"/>
      <c r="H11" s="295"/>
      <c r="I11" s="295"/>
      <c r="J11" s="133" t="s">
        <v>412</v>
      </c>
      <c r="K11" s="155" t="s">
        <v>413</v>
      </c>
      <c r="L11" s="155" t="s">
        <v>414</v>
      </c>
      <c r="M11" s="60">
        <v>1</v>
      </c>
      <c r="N11" s="284"/>
      <c r="O11" s="284"/>
      <c r="P11" s="284"/>
      <c r="Q11" s="284"/>
      <c r="R11" s="284"/>
      <c r="S11" s="284"/>
      <c r="T11" s="284"/>
      <c r="U11" s="285"/>
      <c r="V11" s="285"/>
      <c r="W11" s="284"/>
      <c r="X11" s="284"/>
      <c r="Y11" s="284"/>
      <c r="Z11" s="284"/>
      <c r="AA11" s="284"/>
      <c r="AB11" s="285"/>
      <c r="AC11" s="295"/>
      <c r="AD11" s="295"/>
      <c r="AE11" s="309"/>
      <c r="AF11" s="295"/>
      <c r="AG11" s="295"/>
      <c r="AH11" s="295"/>
      <c r="AI11" s="310"/>
      <c r="AJ11" s="295"/>
    </row>
    <row r="12" spans="2:36" x14ac:dyDescent="0.3">
      <c r="B12" s="295"/>
      <c r="C12" s="295"/>
      <c r="D12" s="295"/>
      <c r="E12" s="295"/>
      <c r="F12" s="341" t="s">
        <v>583</v>
      </c>
      <c r="G12" s="295"/>
      <c r="H12" s="295"/>
      <c r="I12" s="295"/>
      <c r="J12" s="133"/>
      <c r="K12" s="155"/>
      <c r="L12" s="155"/>
      <c r="M12" s="60"/>
      <c r="N12" s="284"/>
      <c r="O12" s="284"/>
      <c r="P12" s="284"/>
      <c r="Q12" s="284"/>
      <c r="R12" s="284"/>
      <c r="S12" s="284"/>
      <c r="T12" s="284"/>
      <c r="U12" s="285"/>
      <c r="V12" s="285"/>
      <c r="W12" s="284"/>
      <c r="X12" s="284"/>
      <c r="Y12" s="284"/>
      <c r="Z12" s="284"/>
      <c r="AA12" s="284"/>
      <c r="AB12" s="285"/>
      <c r="AC12" s="295"/>
      <c r="AD12" s="295"/>
      <c r="AE12" s="309"/>
      <c r="AF12" s="295"/>
      <c r="AG12" s="295"/>
      <c r="AH12" s="295"/>
      <c r="AI12" s="310"/>
      <c r="AJ12" s="295"/>
    </row>
    <row r="13" spans="2:36" x14ac:dyDescent="0.3">
      <c r="B13" s="295"/>
      <c r="C13" s="295"/>
      <c r="D13" s="295"/>
      <c r="E13" s="295"/>
      <c r="F13" s="341"/>
      <c r="G13" s="295"/>
      <c r="H13" s="295"/>
      <c r="I13" s="295"/>
      <c r="J13" s="133"/>
      <c r="K13" s="155"/>
      <c r="L13" s="155"/>
      <c r="M13" s="60"/>
      <c r="N13" s="284"/>
      <c r="O13" s="284"/>
      <c r="P13" s="284"/>
      <c r="Q13" s="284"/>
      <c r="R13" s="284"/>
      <c r="S13" s="284"/>
      <c r="T13" s="284"/>
      <c r="U13" s="285"/>
      <c r="V13" s="285"/>
      <c r="W13" s="284"/>
      <c r="X13" s="284"/>
      <c r="Y13" s="284"/>
      <c r="Z13" s="284"/>
      <c r="AA13" s="284"/>
      <c r="AB13" s="285"/>
      <c r="AC13" s="295"/>
      <c r="AD13" s="295"/>
      <c r="AE13" s="309"/>
      <c r="AF13" s="295"/>
      <c r="AG13" s="295"/>
      <c r="AH13" s="295"/>
      <c r="AI13" s="310"/>
      <c r="AJ13" s="295"/>
    </row>
    <row r="14" spans="2:36" ht="30" customHeight="1" x14ac:dyDescent="0.3">
      <c r="B14" s="295"/>
      <c r="C14" s="295"/>
      <c r="D14" s="295"/>
      <c r="E14" s="295"/>
      <c r="F14" s="341"/>
      <c r="G14" s="295"/>
      <c r="H14" s="295"/>
      <c r="I14" s="295"/>
      <c r="J14" s="133"/>
      <c r="K14" s="155"/>
      <c r="L14" s="155"/>
      <c r="M14" s="60"/>
      <c r="N14" s="284"/>
      <c r="O14" s="284"/>
      <c r="P14" s="284"/>
      <c r="Q14" s="284"/>
      <c r="R14" s="284"/>
      <c r="S14" s="284"/>
      <c r="T14" s="284"/>
      <c r="U14" s="285"/>
      <c r="V14" s="285"/>
      <c r="W14" s="284"/>
      <c r="X14" s="284"/>
      <c r="Y14" s="284"/>
      <c r="Z14" s="284"/>
      <c r="AA14" s="284"/>
      <c r="AB14" s="285"/>
      <c r="AC14" s="295"/>
      <c r="AD14" s="295"/>
      <c r="AE14" s="309"/>
      <c r="AF14" s="295"/>
      <c r="AG14" s="295"/>
      <c r="AH14" s="295"/>
      <c r="AI14" s="310"/>
      <c r="AJ14" s="295"/>
    </row>
    <row r="15" spans="2:36" x14ac:dyDescent="0.3">
      <c r="B15" s="295"/>
      <c r="C15" s="295"/>
      <c r="D15" s="295"/>
      <c r="E15" s="295"/>
      <c r="F15" s="341" t="s">
        <v>584</v>
      </c>
      <c r="G15" s="295"/>
      <c r="H15" s="295"/>
      <c r="I15" s="295"/>
      <c r="J15" s="133"/>
      <c r="K15" s="155"/>
      <c r="L15" s="155"/>
      <c r="M15" s="60"/>
      <c r="N15" s="284"/>
      <c r="O15" s="284"/>
      <c r="P15" s="284"/>
      <c r="Q15" s="284"/>
      <c r="R15" s="284"/>
      <c r="S15" s="284"/>
      <c r="T15" s="284"/>
      <c r="U15" s="285"/>
      <c r="V15" s="285"/>
      <c r="W15" s="284"/>
      <c r="X15" s="284"/>
      <c r="Y15" s="284"/>
      <c r="Z15" s="284"/>
      <c r="AA15" s="284"/>
      <c r="AB15" s="285"/>
      <c r="AC15" s="295"/>
      <c r="AD15" s="295"/>
      <c r="AE15" s="309"/>
      <c r="AF15" s="295"/>
      <c r="AG15" s="295"/>
      <c r="AH15" s="295"/>
      <c r="AI15" s="310"/>
      <c r="AJ15" s="295"/>
    </row>
    <row r="16" spans="2:36" x14ac:dyDescent="0.3">
      <c r="B16" s="295"/>
      <c r="C16" s="295"/>
      <c r="D16" s="295"/>
      <c r="E16" s="295"/>
      <c r="F16" s="341"/>
      <c r="G16" s="295"/>
      <c r="H16" s="295"/>
      <c r="I16" s="295"/>
      <c r="J16" s="133"/>
      <c r="K16" s="155"/>
      <c r="L16" s="155"/>
      <c r="M16" s="60"/>
      <c r="N16" s="284"/>
      <c r="O16" s="284"/>
      <c r="P16" s="284"/>
      <c r="Q16" s="284"/>
      <c r="R16" s="284"/>
      <c r="S16" s="284"/>
      <c r="T16" s="284"/>
      <c r="U16" s="285"/>
      <c r="V16" s="285"/>
      <c r="W16" s="284"/>
      <c r="X16" s="284"/>
      <c r="Y16" s="284"/>
      <c r="Z16" s="284"/>
      <c r="AA16" s="284"/>
      <c r="AB16" s="285"/>
      <c r="AC16" s="295"/>
      <c r="AD16" s="295"/>
      <c r="AE16" s="309"/>
      <c r="AF16" s="295"/>
      <c r="AG16" s="295"/>
      <c r="AH16" s="295"/>
      <c r="AI16" s="310"/>
      <c r="AJ16" s="295"/>
    </row>
    <row r="17" spans="2:36" ht="34.5" customHeight="1" x14ac:dyDescent="0.3">
      <c r="B17" s="295"/>
      <c r="C17" s="295"/>
      <c r="D17" s="295"/>
      <c r="E17" s="295"/>
      <c r="F17" s="341"/>
      <c r="G17" s="295"/>
      <c r="H17" s="295"/>
      <c r="I17" s="295"/>
      <c r="J17" s="133"/>
      <c r="K17" s="155"/>
      <c r="L17" s="155"/>
      <c r="M17" s="60"/>
      <c r="N17" s="284"/>
      <c r="O17" s="284"/>
      <c r="P17" s="284"/>
      <c r="Q17" s="284"/>
      <c r="R17" s="284"/>
      <c r="S17" s="284"/>
      <c r="T17" s="284"/>
      <c r="U17" s="285"/>
      <c r="V17" s="285"/>
      <c r="W17" s="284"/>
      <c r="X17" s="284"/>
      <c r="Y17" s="284"/>
      <c r="Z17" s="284"/>
      <c r="AA17" s="284"/>
      <c r="AB17" s="285"/>
      <c r="AC17" s="295"/>
      <c r="AD17" s="295"/>
      <c r="AE17" s="309"/>
      <c r="AF17" s="295"/>
      <c r="AG17" s="295"/>
      <c r="AH17" s="295"/>
      <c r="AI17" s="310"/>
      <c r="AJ17" s="295"/>
    </row>
    <row r="18" spans="2:36" ht="39.6" x14ac:dyDescent="0.3">
      <c r="B18" s="295"/>
      <c r="C18" s="295"/>
      <c r="D18" s="295"/>
      <c r="E18" s="295"/>
      <c r="F18" s="295" t="s">
        <v>415</v>
      </c>
      <c r="G18" s="295"/>
      <c r="H18" s="295"/>
      <c r="I18" s="295"/>
      <c r="J18" s="133" t="s">
        <v>406</v>
      </c>
      <c r="K18" s="155" t="s">
        <v>407</v>
      </c>
      <c r="L18" s="155" t="s">
        <v>371</v>
      </c>
      <c r="M18" s="60">
        <v>9.74</v>
      </c>
      <c r="N18" s="284"/>
      <c r="O18" s="284" t="s">
        <v>123</v>
      </c>
      <c r="P18" s="284"/>
      <c r="Q18" s="284"/>
      <c r="R18" s="284"/>
      <c r="S18" s="284"/>
      <c r="T18" s="284"/>
      <c r="U18" s="285">
        <v>405999</v>
      </c>
      <c r="V18" s="285">
        <f>+U18</f>
        <v>405999</v>
      </c>
      <c r="W18" s="284" t="s">
        <v>103</v>
      </c>
      <c r="X18" s="284" t="s">
        <v>103</v>
      </c>
      <c r="Y18" s="284" t="s">
        <v>103</v>
      </c>
      <c r="Z18" s="284" t="s">
        <v>103</v>
      </c>
      <c r="AA18" s="284" t="s">
        <v>103</v>
      </c>
      <c r="AB18" s="285">
        <v>71653</v>
      </c>
      <c r="AC18" s="295" t="s">
        <v>104</v>
      </c>
      <c r="AD18" s="295"/>
      <c r="AE18" s="309">
        <f>U18</f>
        <v>405999</v>
      </c>
      <c r="AF18" s="295"/>
      <c r="AG18" s="295"/>
      <c r="AH18" s="295"/>
      <c r="AI18" s="310"/>
      <c r="AJ18" s="295"/>
    </row>
    <row r="19" spans="2:36" ht="26.4" x14ac:dyDescent="0.3">
      <c r="B19" s="295"/>
      <c r="C19" s="295"/>
      <c r="D19" s="295"/>
      <c r="E19" s="295"/>
      <c r="F19" s="295"/>
      <c r="G19" s="295"/>
      <c r="H19" s="295"/>
      <c r="I19" s="295"/>
      <c r="J19" s="133" t="s">
        <v>409</v>
      </c>
      <c r="K19" s="155" t="s">
        <v>410</v>
      </c>
      <c r="L19" s="155" t="s">
        <v>411</v>
      </c>
      <c r="M19" s="60">
        <v>52403</v>
      </c>
      <c r="N19" s="284"/>
      <c r="O19" s="284"/>
      <c r="P19" s="284"/>
      <c r="Q19" s="284"/>
      <c r="R19" s="284"/>
      <c r="S19" s="284"/>
      <c r="T19" s="284"/>
      <c r="U19" s="285"/>
      <c r="V19" s="285"/>
      <c r="W19" s="284"/>
      <c r="X19" s="284"/>
      <c r="Y19" s="284"/>
      <c r="Z19" s="284"/>
      <c r="AA19" s="284"/>
      <c r="AB19" s="285"/>
      <c r="AC19" s="295"/>
      <c r="AD19" s="295"/>
      <c r="AE19" s="309"/>
      <c r="AF19" s="295"/>
      <c r="AG19" s="295"/>
      <c r="AH19" s="295"/>
      <c r="AI19" s="310"/>
      <c r="AJ19" s="295"/>
    </row>
    <row r="20" spans="2:36" ht="26.4" x14ac:dyDescent="0.3">
      <c r="B20" s="295"/>
      <c r="C20" s="295"/>
      <c r="D20" s="295"/>
      <c r="E20" s="295"/>
      <c r="F20" s="295"/>
      <c r="G20" s="295"/>
      <c r="H20" s="295"/>
      <c r="I20" s="295"/>
      <c r="J20" s="133" t="s">
        <v>412</v>
      </c>
      <c r="K20" s="155" t="s">
        <v>413</v>
      </c>
      <c r="L20" s="155" t="s">
        <v>414</v>
      </c>
      <c r="M20" s="60">
        <v>1</v>
      </c>
      <c r="N20" s="284"/>
      <c r="O20" s="284"/>
      <c r="P20" s="284"/>
      <c r="Q20" s="284"/>
      <c r="R20" s="284"/>
      <c r="S20" s="284"/>
      <c r="T20" s="284"/>
      <c r="U20" s="285"/>
      <c r="V20" s="285"/>
      <c r="W20" s="284"/>
      <c r="X20" s="284"/>
      <c r="Y20" s="284"/>
      <c r="Z20" s="284"/>
      <c r="AA20" s="284"/>
      <c r="AB20" s="285"/>
      <c r="AC20" s="295"/>
      <c r="AD20" s="295"/>
      <c r="AE20" s="309"/>
      <c r="AF20" s="295"/>
      <c r="AG20" s="295"/>
      <c r="AH20" s="295"/>
      <c r="AI20" s="310"/>
      <c r="AJ20" s="295"/>
    </row>
    <row r="21" spans="2:36" ht="39.6" x14ac:dyDescent="0.3">
      <c r="B21" s="295"/>
      <c r="C21" s="295"/>
      <c r="D21" s="295"/>
      <c r="E21" s="295"/>
      <c r="F21" s="295" t="s">
        <v>416</v>
      </c>
      <c r="G21" s="295"/>
      <c r="H21" s="295"/>
      <c r="I21" s="295"/>
      <c r="J21" s="133" t="s">
        <v>406</v>
      </c>
      <c r="K21" s="155" t="s">
        <v>407</v>
      </c>
      <c r="L21" s="155" t="s">
        <v>371</v>
      </c>
      <c r="M21" s="60">
        <v>13.46</v>
      </c>
      <c r="N21" s="284"/>
      <c r="O21" s="284" t="s">
        <v>112</v>
      </c>
      <c r="P21" s="284"/>
      <c r="Q21" s="284"/>
      <c r="R21" s="284"/>
      <c r="S21" s="284"/>
      <c r="T21" s="284"/>
      <c r="U21" s="285">
        <v>801125</v>
      </c>
      <c r="V21" s="285">
        <f>+U21</f>
        <v>801125</v>
      </c>
      <c r="W21" s="284" t="s">
        <v>103</v>
      </c>
      <c r="X21" s="284" t="s">
        <v>103</v>
      </c>
      <c r="Y21" s="284" t="s">
        <v>103</v>
      </c>
      <c r="Z21" s="284" t="s">
        <v>103</v>
      </c>
      <c r="AA21" s="284" t="s">
        <v>103</v>
      </c>
      <c r="AB21" s="285">
        <v>141375</v>
      </c>
      <c r="AC21" s="295" t="s">
        <v>104</v>
      </c>
      <c r="AD21" s="295"/>
      <c r="AE21" s="309">
        <f>U21</f>
        <v>801125</v>
      </c>
      <c r="AF21" s="295"/>
      <c r="AG21" s="295"/>
      <c r="AH21" s="295"/>
      <c r="AI21" s="310"/>
      <c r="AJ21" s="295"/>
    </row>
    <row r="22" spans="2:36" ht="26.4" x14ac:dyDescent="0.3">
      <c r="B22" s="295"/>
      <c r="C22" s="295"/>
      <c r="D22" s="295"/>
      <c r="E22" s="295"/>
      <c r="F22" s="295"/>
      <c r="G22" s="295"/>
      <c r="H22" s="295"/>
      <c r="I22" s="295"/>
      <c r="J22" s="133" t="s">
        <v>409</v>
      </c>
      <c r="K22" s="155" t="s">
        <v>410</v>
      </c>
      <c r="L22" s="155" t="s">
        <v>411</v>
      </c>
      <c r="M22" s="60">
        <v>134600</v>
      </c>
      <c r="N22" s="284"/>
      <c r="O22" s="284"/>
      <c r="P22" s="284"/>
      <c r="Q22" s="284"/>
      <c r="R22" s="284"/>
      <c r="S22" s="284"/>
      <c r="T22" s="284"/>
      <c r="U22" s="285"/>
      <c r="V22" s="285"/>
      <c r="W22" s="284"/>
      <c r="X22" s="284"/>
      <c r="Y22" s="284"/>
      <c r="Z22" s="284"/>
      <c r="AA22" s="284"/>
      <c r="AB22" s="285"/>
      <c r="AC22" s="295"/>
      <c r="AD22" s="295"/>
      <c r="AE22" s="309"/>
      <c r="AF22" s="295"/>
      <c r="AG22" s="295"/>
      <c r="AH22" s="295"/>
      <c r="AI22" s="310"/>
      <c r="AJ22" s="295"/>
    </row>
    <row r="23" spans="2:36" ht="26.4" x14ac:dyDescent="0.3">
      <c r="B23" s="295"/>
      <c r="C23" s="295"/>
      <c r="D23" s="295"/>
      <c r="E23" s="295"/>
      <c r="F23" s="295"/>
      <c r="G23" s="295"/>
      <c r="H23" s="295"/>
      <c r="I23" s="295"/>
      <c r="J23" s="133" t="s">
        <v>412</v>
      </c>
      <c r="K23" s="155" t="s">
        <v>413</v>
      </c>
      <c r="L23" s="155" t="s">
        <v>414</v>
      </c>
      <c r="M23" s="60">
        <v>1</v>
      </c>
      <c r="N23" s="284"/>
      <c r="O23" s="284"/>
      <c r="P23" s="284"/>
      <c r="Q23" s="284"/>
      <c r="R23" s="284"/>
      <c r="S23" s="284"/>
      <c r="T23" s="284"/>
      <c r="U23" s="285"/>
      <c r="V23" s="285"/>
      <c r="W23" s="284"/>
      <c r="X23" s="284"/>
      <c r="Y23" s="284"/>
      <c r="Z23" s="284"/>
      <c r="AA23" s="284"/>
      <c r="AB23" s="285"/>
      <c r="AC23" s="295"/>
      <c r="AD23" s="295"/>
      <c r="AE23" s="309"/>
      <c r="AF23" s="295"/>
      <c r="AG23" s="295"/>
      <c r="AH23" s="295"/>
      <c r="AI23" s="310"/>
      <c r="AJ23" s="295"/>
    </row>
    <row r="24" spans="2:36" ht="38.25" customHeight="1" x14ac:dyDescent="0.3">
      <c r="B24" s="295" t="s">
        <v>422</v>
      </c>
      <c r="C24" s="295" t="s">
        <v>423</v>
      </c>
      <c r="D24" s="295" t="s">
        <v>401</v>
      </c>
      <c r="E24" s="295" t="s">
        <v>402</v>
      </c>
      <c r="F24" s="295" t="s">
        <v>432</v>
      </c>
      <c r="G24" s="295" t="s">
        <v>404</v>
      </c>
      <c r="H24" s="295" t="s">
        <v>93</v>
      </c>
      <c r="I24" s="295" t="s">
        <v>405</v>
      </c>
      <c r="J24" s="133" t="s">
        <v>406</v>
      </c>
      <c r="K24" s="155" t="s">
        <v>407</v>
      </c>
      <c r="L24" s="155" t="s">
        <v>371</v>
      </c>
      <c r="M24" s="60">
        <v>0.1</v>
      </c>
      <c r="N24" s="295" t="s">
        <v>97</v>
      </c>
      <c r="O24" s="295" t="s">
        <v>431</v>
      </c>
      <c r="P24" s="295" t="s">
        <v>408</v>
      </c>
      <c r="Q24" s="295" t="s">
        <v>100</v>
      </c>
      <c r="R24" s="295" t="s">
        <v>101</v>
      </c>
      <c r="S24" s="295" t="s">
        <v>102</v>
      </c>
      <c r="T24" s="309">
        <f>U24</f>
        <v>65741</v>
      </c>
      <c r="U24" s="309">
        <f>V24</f>
        <v>65741</v>
      </c>
      <c r="V24" s="309">
        <v>65741</v>
      </c>
      <c r="W24" s="295" t="s">
        <v>103</v>
      </c>
      <c r="X24" s="295" t="s">
        <v>103</v>
      </c>
      <c r="Y24" s="295" t="s">
        <v>103</v>
      </c>
      <c r="Z24" s="295" t="s">
        <v>103</v>
      </c>
      <c r="AA24" s="295" t="s">
        <v>103</v>
      </c>
      <c r="AB24" s="309">
        <v>11602</v>
      </c>
      <c r="AC24" s="295" t="s">
        <v>104</v>
      </c>
      <c r="AD24" s="295"/>
      <c r="AE24" s="309">
        <f>U24</f>
        <v>65741</v>
      </c>
      <c r="AF24" s="295"/>
      <c r="AG24" s="295"/>
      <c r="AH24" s="313" t="s">
        <v>444</v>
      </c>
      <c r="AI24" s="313" t="s">
        <v>344</v>
      </c>
      <c r="AJ24" s="295"/>
    </row>
    <row r="25" spans="2:36" ht="26.4" x14ac:dyDescent="0.3">
      <c r="B25" s="295"/>
      <c r="C25" s="295"/>
      <c r="D25" s="295"/>
      <c r="E25" s="295"/>
      <c r="F25" s="295"/>
      <c r="G25" s="295"/>
      <c r="H25" s="295"/>
      <c r="I25" s="295"/>
      <c r="J25" s="133" t="s">
        <v>409</v>
      </c>
      <c r="K25" s="155" t="s">
        <v>410</v>
      </c>
      <c r="L25" s="155" t="s">
        <v>411</v>
      </c>
      <c r="M25" s="60">
        <v>1000</v>
      </c>
      <c r="N25" s="295"/>
      <c r="O25" s="295"/>
      <c r="P25" s="295"/>
      <c r="Q25" s="295"/>
      <c r="R25" s="295"/>
      <c r="S25" s="295"/>
      <c r="T25" s="295"/>
      <c r="U25" s="309"/>
      <c r="V25" s="309"/>
      <c r="W25" s="295"/>
      <c r="X25" s="295"/>
      <c r="Y25" s="295"/>
      <c r="Z25" s="295"/>
      <c r="AA25" s="295"/>
      <c r="AB25" s="309"/>
      <c r="AC25" s="295"/>
      <c r="AD25" s="295"/>
      <c r="AE25" s="309"/>
      <c r="AF25" s="295"/>
      <c r="AG25" s="295"/>
      <c r="AH25" s="313"/>
      <c r="AI25" s="313"/>
      <c r="AJ25" s="295"/>
    </row>
    <row r="26" spans="2:36" ht="26.4" x14ac:dyDescent="0.3">
      <c r="B26" s="295"/>
      <c r="C26" s="295"/>
      <c r="D26" s="295"/>
      <c r="E26" s="295"/>
      <c r="F26" s="295"/>
      <c r="G26" s="295"/>
      <c r="H26" s="295"/>
      <c r="I26" s="295"/>
      <c r="J26" s="133" t="s">
        <v>412</v>
      </c>
      <c r="K26" s="155" t="s">
        <v>413</v>
      </c>
      <c r="L26" s="155" t="s">
        <v>414</v>
      </c>
      <c r="M26" s="60">
        <v>1</v>
      </c>
      <c r="N26" s="295"/>
      <c r="O26" s="295"/>
      <c r="P26" s="295"/>
      <c r="Q26" s="295"/>
      <c r="R26" s="295"/>
      <c r="S26" s="295"/>
      <c r="T26" s="295"/>
      <c r="U26" s="309"/>
      <c r="V26" s="309"/>
      <c r="W26" s="295"/>
      <c r="X26" s="295"/>
      <c r="Y26" s="295"/>
      <c r="Z26" s="295"/>
      <c r="AA26" s="295"/>
      <c r="AB26" s="309"/>
      <c r="AC26" s="295"/>
      <c r="AD26" s="295"/>
      <c r="AE26" s="309"/>
      <c r="AF26" s="295"/>
      <c r="AG26" s="295"/>
      <c r="AH26" s="313"/>
      <c r="AI26" s="313"/>
      <c r="AJ26" s="295"/>
    </row>
    <row r="27" spans="2:36" ht="39.6" x14ac:dyDescent="0.3">
      <c r="B27" s="295" t="s">
        <v>434</v>
      </c>
      <c r="C27" s="295" t="s">
        <v>435</v>
      </c>
      <c r="D27" s="295" t="s">
        <v>401</v>
      </c>
      <c r="E27" s="295" t="s">
        <v>402</v>
      </c>
      <c r="F27" s="295" t="s">
        <v>436</v>
      </c>
      <c r="G27" s="295" t="s">
        <v>404</v>
      </c>
      <c r="H27" s="295" t="s">
        <v>93</v>
      </c>
      <c r="I27" s="295" t="s">
        <v>405</v>
      </c>
      <c r="J27" s="133" t="s">
        <v>406</v>
      </c>
      <c r="K27" s="155" t="s">
        <v>407</v>
      </c>
      <c r="L27" s="155" t="s">
        <v>371</v>
      </c>
      <c r="M27" s="60">
        <v>68.010000000000005</v>
      </c>
      <c r="N27" s="284" t="s">
        <v>97</v>
      </c>
      <c r="O27" s="284" t="s">
        <v>112</v>
      </c>
      <c r="P27" s="284" t="s">
        <v>408</v>
      </c>
      <c r="Q27" s="284" t="s">
        <v>100</v>
      </c>
      <c r="R27" s="284" t="s">
        <v>101</v>
      </c>
      <c r="S27" s="284" t="s">
        <v>102</v>
      </c>
      <c r="T27" s="285">
        <f>+U27</f>
        <v>1036214</v>
      </c>
      <c r="U27" s="309">
        <v>1036214</v>
      </c>
      <c r="V27" s="309">
        <f>+U27</f>
        <v>1036214</v>
      </c>
      <c r="W27" s="295" t="s">
        <v>103</v>
      </c>
      <c r="X27" s="295" t="s">
        <v>103</v>
      </c>
      <c r="Y27" s="295" t="s">
        <v>103</v>
      </c>
      <c r="Z27" s="295" t="s">
        <v>103</v>
      </c>
      <c r="AA27" s="295" t="s">
        <v>103</v>
      </c>
      <c r="AB27" s="309">
        <v>182862</v>
      </c>
      <c r="AC27" s="295" t="s">
        <v>104</v>
      </c>
      <c r="AD27" s="295"/>
      <c r="AE27" s="309">
        <f>U27</f>
        <v>1036214</v>
      </c>
      <c r="AF27" s="295"/>
      <c r="AG27" s="295"/>
      <c r="AH27" s="313" t="s">
        <v>393</v>
      </c>
      <c r="AI27" s="313" t="s">
        <v>450</v>
      </c>
      <c r="AJ27" s="295" t="s">
        <v>405</v>
      </c>
    </row>
    <row r="28" spans="2:36" ht="26.4" x14ac:dyDescent="0.3">
      <c r="B28" s="295"/>
      <c r="C28" s="295"/>
      <c r="D28" s="295"/>
      <c r="E28" s="295"/>
      <c r="F28" s="295"/>
      <c r="G28" s="295"/>
      <c r="H28" s="295"/>
      <c r="I28" s="295"/>
      <c r="J28" s="133" t="s">
        <v>409</v>
      </c>
      <c r="K28" s="155" t="s">
        <v>410</v>
      </c>
      <c r="L28" s="155" t="s">
        <v>411</v>
      </c>
      <c r="M28" s="60">
        <v>680124</v>
      </c>
      <c r="N28" s="284"/>
      <c r="O28" s="284"/>
      <c r="P28" s="284"/>
      <c r="Q28" s="284"/>
      <c r="R28" s="284"/>
      <c r="S28" s="284"/>
      <c r="T28" s="284"/>
      <c r="U28" s="309"/>
      <c r="V28" s="309"/>
      <c r="W28" s="295"/>
      <c r="X28" s="295"/>
      <c r="Y28" s="295"/>
      <c r="Z28" s="295"/>
      <c r="AA28" s="295"/>
      <c r="AB28" s="309"/>
      <c r="AC28" s="295"/>
      <c r="AD28" s="295"/>
      <c r="AE28" s="309"/>
      <c r="AF28" s="295"/>
      <c r="AG28" s="295"/>
      <c r="AH28" s="313"/>
      <c r="AI28" s="313"/>
      <c r="AJ28" s="295"/>
    </row>
    <row r="29" spans="2:36" ht="26.4" x14ac:dyDescent="0.3">
      <c r="B29" s="295"/>
      <c r="C29" s="295"/>
      <c r="D29" s="295"/>
      <c r="E29" s="295"/>
      <c r="F29" s="295"/>
      <c r="G29" s="295"/>
      <c r="H29" s="295"/>
      <c r="I29" s="295"/>
      <c r="J29" s="133" t="s">
        <v>412</v>
      </c>
      <c r="K29" s="155" t="s">
        <v>413</v>
      </c>
      <c r="L29" s="155" t="s">
        <v>414</v>
      </c>
      <c r="M29" s="60">
        <v>1</v>
      </c>
      <c r="N29" s="284"/>
      <c r="O29" s="284"/>
      <c r="P29" s="284"/>
      <c r="Q29" s="284"/>
      <c r="R29" s="284"/>
      <c r="S29" s="284"/>
      <c r="T29" s="284"/>
      <c r="U29" s="309"/>
      <c r="V29" s="309"/>
      <c r="W29" s="295"/>
      <c r="X29" s="295"/>
      <c r="Y29" s="295"/>
      <c r="Z29" s="295"/>
      <c r="AA29" s="295"/>
      <c r="AB29" s="309"/>
      <c r="AC29" s="295"/>
      <c r="AD29" s="295"/>
      <c r="AE29" s="309"/>
      <c r="AF29" s="295"/>
      <c r="AG29" s="295"/>
      <c r="AH29" s="313"/>
      <c r="AI29" s="313"/>
      <c r="AJ29" s="295"/>
    </row>
    <row r="30" spans="2:36" ht="102" customHeight="1" x14ac:dyDescent="0.3">
      <c r="B30" s="338" t="s">
        <v>441</v>
      </c>
      <c r="C30" s="334" t="s">
        <v>442</v>
      </c>
      <c r="D30" s="295" t="s">
        <v>401</v>
      </c>
      <c r="E30" s="334" t="s">
        <v>402</v>
      </c>
      <c r="F30" s="295" t="s">
        <v>445</v>
      </c>
      <c r="G30" s="334" t="s">
        <v>404</v>
      </c>
      <c r="H30" s="295"/>
      <c r="I30" s="295"/>
      <c r="J30" s="133" t="s">
        <v>406</v>
      </c>
      <c r="K30" s="155" t="s">
        <v>407</v>
      </c>
      <c r="L30" s="155" t="s">
        <v>371</v>
      </c>
      <c r="M30" s="60">
        <v>2.9449999999999998</v>
      </c>
      <c r="N30" s="295"/>
      <c r="O30" s="295" t="s">
        <v>98</v>
      </c>
      <c r="P30" s="295"/>
      <c r="Q30" s="295"/>
      <c r="R30" s="295"/>
      <c r="S30" s="295"/>
      <c r="T30" s="285">
        <f>+U30+U33</f>
        <v>803185</v>
      </c>
      <c r="U30" s="285">
        <v>364285</v>
      </c>
      <c r="V30" s="285">
        <f>+U30</f>
        <v>364285</v>
      </c>
      <c r="W30" s="284" t="s">
        <v>103</v>
      </c>
      <c r="X30" s="284" t="s">
        <v>103</v>
      </c>
      <c r="Y30" s="284" t="s">
        <v>103</v>
      </c>
      <c r="Z30" s="284" t="s">
        <v>103</v>
      </c>
      <c r="AA30" s="284" t="s">
        <v>103</v>
      </c>
      <c r="AB30" s="285">
        <v>64286</v>
      </c>
      <c r="AC30" s="284" t="s">
        <v>104</v>
      </c>
      <c r="AD30" s="284"/>
      <c r="AE30" s="285">
        <f>U30</f>
        <v>364285</v>
      </c>
      <c r="AF30" s="295"/>
      <c r="AG30" s="295"/>
      <c r="AH30" s="313"/>
      <c r="AI30" s="313"/>
      <c r="AJ30" s="295"/>
    </row>
    <row r="31" spans="2:36" ht="26.4" x14ac:dyDescent="0.3">
      <c r="B31" s="339"/>
      <c r="C31" s="335"/>
      <c r="D31" s="295"/>
      <c r="E31" s="335"/>
      <c r="F31" s="295"/>
      <c r="G31" s="335"/>
      <c r="H31" s="295"/>
      <c r="I31" s="295"/>
      <c r="J31" s="133" t="s">
        <v>409</v>
      </c>
      <c r="K31" s="155" t="s">
        <v>410</v>
      </c>
      <c r="L31" s="155" t="s">
        <v>411</v>
      </c>
      <c r="M31" s="60">
        <v>29450</v>
      </c>
      <c r="N31" s="295"/>
      <c r="O31" s="295"/>
      <c r="P31" s="295"/>
      <c r="Q31" s="295"/>
      <c r="R31" s="295"/>
      <c r="S31" s="295"/>
      <c r="T31" s="284"/>
      <c r="U31" s="285"/>
      <c r="V31" s="285"/>
      <c r="W31" s="284"/>
      <c r="X31" s="284"/>
      <c r="Y31" s="284"/>
      <c r="Z31" s="284"/>
      <c r="AA31" s="284"/>
      <c r="AB31" s="285"/>
      <c r="AC31" s="284"/>
      <c r="AD31" s="284"/>
      <c r="AE31" s="285"/>
      <c r="AF31" s="295"/>
      <c r="AG31" s="295"/>
      <c r="AH31" s="313"/>
      <c r="AI31" s="313"/>
      <c r="AJ31" s="295"/>
    </row>
    <row r="32" spans="2:36" ht="26.4" x14ac:dyDescent="0.3">
      <c r="B32" s="339"/>
      <c r="C32" s="335"/>
      <c r="D32" s="295"/>
      <c r="E32" s="335"/>
      <c r="F32" s="295"/>
      <c r="G32" s="335"/>
      <c r="H32" s="295"/>
      <c r="I32" s="295"/>
      <c r="J32" s="133" t="s">
        <v>412</v>
      </c>
      <c r="K32" s="155" t="s">
        <v>413</v>
      </c>
      <c r="L32" s="155" t="s">
        <v>414</v>
      </c>
      <c r="M32" s="60">
        <v>1</v>
      </c>
      <c r="N32" s="295"/>
      <c r="O32" s="295"/>
      <c r="P32" s="295"/>
      <c r="Q32" s="295"/>
      <c r="R32" s="295"/>
      <c r="S32" s="295"/>
      <c r="T32" s="284"/>
      <c r="U32" s="285"/>
      <c r="V32" s="285"/>
      <c r="W32" s="284"/>
      <c r="X32" s="284"/>
      <c r="Y32" s="284"/>
      <c r="Z32" s="284"/>
      <c r="AA32" s="284"/>
      <c r="AB32" s="285"/>
      <c r="AC32" s="284"/>
      <c r="AD32" s="284"/>
      <c r="AE32" s="285"/>
      <c r="AF32" s="295"/>
      <c r="AG32" s="295"/>
      <c r="AH32" s="313"/>
      <c r="AI32" s="313"/>
      <c r="AJ32" s="295"/>
    </row>
    <row r="33" spans="2:36" ht="39.6" x14ac:dyDescent="0.3">
      <c r="B33" s="339"/>
      <c r="C33" s="335"/>
      <c r="D33" s="295"/>
      <c r="E33" s="335"/>
      <c r="F33" s="295" t="s">
        <v>446</v>
      </c>
      <c r="G33" s="335"/>
      <c r="H33" s="295"/>
      <c r="I33" s="295"/>
      <c r="J33" s="133" t="s">
        <v>406</v>
      </c>
      <c r="K33" s="155" t="s">
        <v>407</v>
      </c>
      <c r="L33" s="155" t="s">
        <v>371</v>
      </c>
      <c r="M33" s="60">
        <v>7.17</v>
      </c>
      <c r="N33" s="295"/>
      <c r="O33" s="295" t="s">
        <v>112</v>
      </c>
      <c r="P33" s="295"/>
      <c r="Q33" s="295"/>
      <c r="R33" s="295"/>
      <c r="S33" s="295"/>
      <c r="T33" s="284"/>
      <c r="U33" s="285">
        <v>438900</v>
      </c>
      <c r="V33" s="285">
        <f>+U33</f>
        <v>438900</v>
      </c>
      <c r="W33" s="284" t="s">
        <v>103</v>
      </c>
      <c r="X33" s="284" t="s">
        <v>103</v>
      </c>
      <c r="Y33" s="284" t="s">
        <v>103</v>
      </c>
      <c r="Z33" s="284" t="s">
        <v>103</v>
      </c>
      <c r="AA33" s="284" t="s">
        <v>103</v>
      </c>
      <c r="AB33" s="285">
        <v>77453</v>
      </c>
      <c r="AC33" s="284" t="s">
        <v>104</v>
      </c>
      <c r="AD33" s="284"/>
      <c r="AE33" s="285">
        <f>U33</f>
        <v>438900</v>
      </c>
      <c r="AF33" s="295"/>
      <c r="AG33" s="295"/>
      <c r="AH33" s="313"/>
      <c r="AI33" s="313"/>
      <c r="AJ33" s="295"/>
    </row>
    <row r="34" spans="2:36" ht="26.4" x14ac:dyDescent="0.3">
      <c r="B34" s="339"/>
      <c r="C34" s="335"/>
      <c r="D34" s="295"/>
      <c r="E34" s="335"/>
      <c r="F34" s="295"/>
      <c r="G34" s="335"/>
      <c r="H34" s="295"/>
      <c r="I34" s="295"/>
      <c r="J34" s="133" t="s">
        <v>409</v>
      </c>
      <c r="K34" s="155" t="s">
        <v>410</v>
      </c>
      <c r="L34" s="155" t="s">
        <v>411</v>
      </c>
      <c r="M34" s="60">
        <v>71710</v>
      </c>
      <c r="N34" s="295"/>
      <c r="O34" s="295"/>
      <c r="P34" s="295"/>
      <c r="Q34" s="295"/>
      <c r="R34" s="295"/>
      <c r="S34" s="295"/>
      <c r="T34" s="284"/>
      <c r="U34" s="285"/>
      <c r="V34" s="285"/>
      <c r="W34" s="284"/>
      <c r="X34" s="284"/>
      <c r="Y34" s="284"/>
      <c r="Z34" s="284"/>
      <c r="AA34" s="284"/>
      <c r="AB34" s="285"/>
      <c r="AC34" s="284"/>
      <c r="AD34" s="284"/>
      <c r="AE34" s="285"/>
      <c r="AF34" s="295"/>
      <c r="AG34" s="295"/>
      <c r="AH34" s="313"/>
      <c r="AI34" s="313"/>
      <c r="AJ34" s="295"/>
    </row>
    <row r="35" spans="2:36" ht="26.4" x14ac:dyDescent="0.3">
      <c r="B35" s="340"/>
      <c r="C35" s="336"/>
      <c r="D35" s="295"/>
      <c r="E35" s="336"/>
      <c r="F35" s="295"/>
      <c r="G35" s="336"/>
      <c r="H35" s="295"/>
      <c r="I35" s="295"/>
      <c r="J35" s="133" t="s">
        <v>412</v>
      </c>
      <c r="K35" s="155" t="s">
        <v>413</v>
      </c>
      <c r="L35" s="155" t="s">
        <v>414</v>
      </c>
      <c r="M35" s="60">
        <v>1</v>
      </c>
      <c r="N35" s="295"/>
      <c r="O35" s="295"/>
      <c r="P35" s="295"/>
      <c r="Q35" s="295"/>
      <c r="R35" s="295"/>
      <c r="S35" s="295"/>
      <c r="T35" s="284"/>
      <c r="U35" s="285"/>
      <c r="V35" s="285"/>
      <c r="W35" s="284"/>
      <c r="X35" s="284"/>
      <c r="Y35" s="284"/>
      <c r="Z35" s="284"/>
      <c r="AA35" s="284"/>
      <c r="AB35" s="285"/>
      <c r="AC35" s="284"/>
      <c r="AD35" s="284"/>
      <c r="AE35" s="285"/>
      <c r="AF35" s="295"/>
      <c r="AG35" s="295"/>
      <c r="AH35" s="313"/>
      <c r="AI35" s="313"/>
      <c r="AJ35" s="295"/>
    </row>
    <row r="36" spans="2:36" ht="39.6" x14ac:dyDescent="0.3">
      <c r="B36" s="295" t="s">
        <v>580</v>
      </c>
      <c r="C36" s="295" t="s">
        <v>448</v>
      </c>
      <c r="D36" s="295" t="s">
        <v>401</v>
      </c>
      <c r="E36" s="295" t="s">
        <v>402</v>
      </c>
      <c r="F36" s="295" t="s">
        <v>449</v>
      </c>
      <c r="G36" s="295" t="s">
        <v>404</v>
      </c>
      <c r="H36" s="308" t="s">
        <v>93</v>
      </c>
      <c r="I36" s="308" t="s">
        <v>405</v>
      </c>
      <c r="J36" s="133" t="s">
        <v>406</v>
      </c>
      <c r="K36" s="155" t="s">
        <v>407</v>
      </c>
      <c r="L36" s="155" t="s">
        <v>371</v>
      </c>
      <c r="M36" s="157">
        <v>150.6</v>
      </c>
      <c r="N36" s="316" t="s">
        <v>97</v>
      </c>
      <c r="O36" s="315" t="s">
        <v>112</v>
      </c>
      <c r="P36" s="315" t="s">
        <v>408</v>
      </c>
      <c r="Q36" s="315" t="s">
        <v>100</v>
      </c>
      <c r="R36" s="315" t="s">
        <v>101</v>
      </c>
      <c r="S36" s="315" t="s">
        <v>102</v>
      </c>
      <c r="T36" s="280">
        <f>+U36</f>
        <v>1755542</v>
      </c>
      <c r="U36" s="285">
        <v>1755542</v>
      </c>
      <c r="V36" s="285">
        <f>+U36</f>
        <v>1755542</v>
      </c>
      <c r="W36" s="284" t="s">
        <v>103</v>
      </c>
      <c r="X36" s="284" t="s">
        <v>103</v>
      </c>
      <c r="Y36" s="284" t="s">
        <v>103</v>
      </c>
      <c r="Z36" s="284" t="s">
        <v>103</v>
      </c>
      <c r="AA36" s="284" t="s">
        <v>103</v>
      </c>
      <c r="AB36" s="285">
        <v>309802</v>
      </c>
      <c r="AC36" s="284" t="s">
        <v>104</v>
      </c>
      <c r="AD36" s="284"/>
      <c r="AE36" s="285">
        <f>U36</f>
        <v>1755542</v>
      </c>
      <c r="AF36" s="295"/>
      <c r="AG36" s="295"/>
      <c r="AH36" s="317" t="s">
        <v>344</v>
      </c>
      <c r="AI36" s="317" t="s">
        <v>450</v>
      </c>
      <c r="AJ36" s="308" t="s">
        <v>405</v>
      </c>
    </row>
    <row r="37" spans="2:36" ht="26.4" x14ac:dyDescent="0.3">
      <c r="B37" s="295"/>
      <c r="C37" s="295"/>
      <c r="D37" s="295"/>
      <c r="E37" s="295"/>
      <c r="F37" s="295"/>
      <c r="G37" s="295"/>
      <c r="H37" s="308"/>
      <c r="I37" s="308"/>
      <c r="J37" s="133" t="s">
        <v>409</v>
      </c>
      <c r="K37" s="155" t="s">
        <v>410</v>
      </c>
      <c r="L37" s="155" t="s">
        <v>411</v>
      </c>
      <c r="M37" s="60">
        <v>1506000</v>
      </c>
      <c r="N37" s="316"/>
      <c r="O37" s="315"/>
      <c r="P37" s="315"/>
      <c r="Q37" s="315"/>
      <c r="R37" s="315"/>
      <c r="S37" s="315"/>
      <c r="T37" s="281"/>
      <c r="U37" s="285"/>
      <c r="V37" s="285"/>
      <c r="W37" s="284"/>
      <c r="X37" s="284"/>
      <c r="Y37" s="284"/>
      <c r="Z37" s="284"/>
      <c r="AA37" s="284"/>
      <c r="AB37" s="285"/>
      <c r="AC37" s="284"/>
      <c r="AD37" s="284"/>
      <c r="AE37" s="285"/>
      <c r="AF37" s="295"/>
      <c r="AG37" s="295"/>
      <c r="AH37" s="317"/>
      <c r="AI37" s="317"/>
      <c r="AJ37" s="308"/>
    </row>
    <row r="38" spans="2:36" ht="26.4" x14ac:dyDescent="0.3">
      <c r="B38" s="295"/>
      <c r="C38" s="295"/>
      <c r="D38" s="295"/>
      <c r="E38" s="295"/>
      <c r="F38" s="295"/>
      <c r="G38" s="295"/>
      <c r="H38" s="308"/>
      <c r="I38" s="308"/>
      <c r="J38" s="133" t="s">
        <v>412</v>
      </c>
      <c r="K38" s="155" t="s">
        <v>413</v>
      </c>
      <c r="L38" s="155" t="s">
        <v>414</v>
      </c>
      <c r="M38" s="60">
        <v>1</v>
      </c>
      <c r="N38" s="316"/>
      <c r="O38" s="315"/>
      <c r="P38" s="315"/>
      <c r="Q38" s="315"/>
      <c r="R38" s="315"/>
      <c r="S38" s="315"/>
      <c r="T38" s="281"/>
      <c r="U38" s="285"/>
      <c r="V38" s="285"/>
      <c r="W38" s="284"/>
      <c r="X38" s="284"/>
      <c r="Y38" s="284"/>
      <c r="Z38" s="284"/>
      <c r="AA38" s="284"/>
      <c r="AB38" s="285"/>
      <c r="AC38" s="284"/>
      <c r="AD38" s="284"/>
      <c r="AE38" s="285"/>
      <c r="AF38" s="295"/>
      <c r="AG38" s="295"/>
      <c r="AH38" s="317"/>
      <c r="AI38" s="317"/>
      <c r="AJ38" s="308"/>
    </row>
    <row r="39" spans="2:36" s="134" customFormat="1" ht="25.5" customHeight="1" x14ac:dyDescent="0.25">
      <c r="B39" s="330" t="s">
        <v>581</v>
      </c>
      <c r="C39" s="330" t="s">
        <v>452</v>
      </c>
      <c r="D39" s="330" t="s">
        <v>401</v>
      </c>
      <c r="E39" s="330" t="s">
        <v>402</v>
      </c>
      <c r="F39" s="330" t="s">
        <v>453</v>
      </c>
      <c r="G39" s="330" t="s">
        <v>404</v>
      </c>
      <c r="H39" s="330" t="s">
        <v>93</v>
      </c>
      <c r="I39" s="330" t="s">
        <v>405</v>
      </c>
      <c r="J39" s="135" t="s">
        <v>418</v>
      </c>
      <c r="K39" s="162" t="s">
        <v>419</v>
      </c>
      <c r="L39" s="162" t="s">
        <v>168</v>
      </c>
      <c r="M39" s="163">
        <v>3000</v>
      </c>
      <c r="N39" s="330" t="s">
        <v>97</v>
      </c>
      <c r="O39" s="330" t="s">
        <v>98</v>
      </c>
      <c r="P39" s="330" t="s">
        <v>408</v>
      </c>
      <c r="Q39" s="330" t="s">
        <v>100</v>
      </c>
      <c r="R39" s="330" t="s">
        <v>101</v>
      </c>
      <c r="S39" s="330" t="s">
        <v>102</v>
      </c>
      <c r="T39" s="337">
        <f>+U39+U42</f>
        <v>3774000</v>
      </c>
      <c r="U39" s="337">
        <v>3145000</v>
      </c>
      <c r="V39" s="337">
        <f>+U39</f>
        <v>3145000</v>
      </c>
      <c r="W39" s="330" t="s">
        <v>103</v>
      </c>
      <c r="X39" s="330" t="s">
        <v>103</v>
      </c>
      <c r="Y39" s="330" t="s">
        <v>103</v>
      </c>
      <c r="Z39" s="330" t="s">
        <v>103</v>
      </c>
      <c r="AA39" s="330" t="s">
        <v>103</v>
      </c>
      <c r="AB39" s="337">
        <v>555000</v>
      </c>
      <c r="AC39" s="330" t="s">
        <v>104</v>
      </c>
      <c r="AD39" s="330"/>
      <c r="AE39" s="337">
        <f>U39</f>
        <v>3145000</v>
      </c>
      <c r="AF39" s="330"/>
      <c r="AG39" s="330"/>
      <c r="AH39" s="330" t="s">
        <v>454</v>
      </c>
      <c r="AI39" s="330" t="s">
        <v>455</v>
      </c>
      <c r="AJ39" s="330" t="s">
        <v>405</v>
      </c>
    </row>
    <row r="40" spans="2:36" s="134" customFormat="1" ht="26.4" x14ac:dyDescent="0.25">
      <c r="B40" s="330"/>
      <c r="C40" s="330"/>
      <c r="D40" s="330"/>
      <c r="E40" s="330"/>
      <c r="F40" s="330"/>
      <c r="G40" s="330"/>
      <c r="H40" s="330"/>
      <c r="I40" s="330"/>
      <c r="J40" s="135" t="s">
        <v>420</v>
      </c>
      <c r="K40" s="162" t="s">
        <v>421</v>
      </c>
      <c r="L40" s="162" t="s">
        <v>228</v>
      </c>
      <c r="M40" s="163">
        <v>2</v>
      </c>
      <c r="N40" s="330"/>
      <c r="O40" s="330"/>
      <c r="P40" s="330"/>
      <c r="Q40" s="330"/>
      <c r="R40" s="330"/>
      <c r="S40" s="330"/>
      <c r="T40" s="330"/>
      <c r="U40" s="337"/>
      <c r="V40" s="337"/>
      <c r="W40" s="330"/>
      <c r="X40" s="330"/>
      <c r="Y40" s="330"/>
      <c r="Z40" s="330"/>
      <c r="AA40" s="330"/>
      <c r="AB40" s="337"/>
      <c r="AC40" s="330"/>
      <c r="AD40" s="330"/>
      <c r="AE40" s="337"/>
      <c r="AF40" s="330"/>
      <c r="AG40" s="330"/>
      <c r="AH40" s="330"/>
      <c r="AI40" s="330"/>
      <c r="AJ40" s="330"/>
    </row>
    <row r="41" spans="2:36" s="134" customFormat="1" ht="26.4" x14ac:dyDescent="0.25">
      <c r="B41" s="330"/>
      <c r="C41" s="330"/>
      <c r="D41" s="330"/>
      <c r="E41" s="330"/>
      <c r="F41" s="330"/>
      <c r="G41" s="330"/>
      <c r="H41" s="330"/>
      <c r="I41" s="330"/>
      <c r="J41" s="135" t="s">
        <v>412</v>
      </c>
      <c r="K41" s="162" t="s">
        <v>413</v>
      </c>
      <c r="L41" s="162" t="s">
        <v>414</v>
      </c>
      <c r="M41" s="163">
        <v>1</v>
      </c>
      <c r="N41" s="330"/>
      <c r="O41" s="330"/>
      <c r="P41" s="330"/>
      <c r="Q41" s="330"/>
      <c r="R41" s="330"/>
      <c r="S41" s="330"/>
      <c r="T41" s="330"/>
      <c r="U41" s="337"/>
      <c r="V41" s="337"/>
      <c r="W41" s="330"/>
      <c r="X41" s="330"/>
      <c r="Y41" s="330"/>
      <c r="Z41" s="330"/>
      <c r="AA41" s="330"/>
      <c r="AB41" s="337"/>
      <c r="AC41" s="330"/>
      <c r="AD41" s="330"/>
      <c r="AE41" s="337"/>
      <c r="AF41" s="330"/>
      <c r="AG41" s="330"/>
      <c r="AH41" s="330"/>
      <c r="AI41" s="330"/>
      <c r="AJ41" s="330"/>
    </row>
    <row r="42" spans="2:36" s="134" customFormat="1" ht="39.6" x14ac:dyDescent="0.25">
      <c r="B42" s="330"/>
      <c r="C42" s="330"/>
      <c r="D42" s="330"/>
      <c r="E42" s="330"/>
      <c r="F42" s="330" t="s">
        <v>417</v>
      </c>
      <c r="G42" s="330"/>
      <c r="H42" s="330"/>
      <c r="I42" s="330"/>
      <c r="J42" s="135" t="s">
        <v>406</v>
      </c>
      <c r="K42" s="162" t="s">
        <v>407</v>
      </c>
      <c r="L42" s="162" t="s">
        <v>371</v>
      </c>
      <c r="M42" s="163">
        <v>56.401699999999998</v>
      </c>
      <c r="N42" s="330"/>
      <c r="O42" s="330" t="s">
        <v>113</v>
      </c>
      <c r="P42" s="330"/>
      <c r="Q42" s="330"/>
      <c r="R42" s="330"/>
      <c r="S42" s="330"/>
      <c r="T42" s="330"/>
      <c r="U42" s="337">
        <v>629000</v>
      </c>
      <c r="V42" s="337">
        <f>+U42</f>
        <v>629000</v>
      </c>
      <c r="W42" s="330" t="s">
        <v>103</v>
      </c>
      <c r="X42" s="330" t="s">
        <v>103</v>
      </c>
      <c r="Y42" s="330" t="s">
        <v>103</v>
      </c>
      <c r="Z42" s="330" t="s">
        <v>103</v>
      </c>
      <c r="AA42" s="330" t="s">
        <v>103</v>
      </c>
      <c r="AB42" s="337">
        <v>111000</v>
      </c>
      <c r="AC42" s="330" t="s">
        <v>104</v>
      </c>
      <c r="AD42" s="330"/>
      <c r="AE42" s="337">
        <f>U42</f>
        <v>629000</v>
      </c>
      <c r="AF42" s="330"/>
      <c r="AG42" s="330"/>
      <c r="AH42" s="330"/>
      <c r="AI42" s="330"/>
      <c r="AJ42" s="330"/>
    </row>
    <row r="43" spans="2:36" s="134" customFormat="1" ht="26.4" x14ac:dyDescent="0.25">
      <c r="B43" s="330"/>
      <c r="C43" s="330"/>
      <c r="D43" s="330"/>
      <c r="E43" s="330"/>
      <c r="F43" s="330"/>
      <c r="G43" s="330"/>
      <c r="H43" s="330"/>
      <c r="I43" s="330"/>
      <c r="J43" s="135" t="s">
        <v>409</v>
      </c>
      <c r="K43" s="162" t="s">
        <v>410</v>
      </c>
      <c r="L43" s="162" t="s">
        <v>411</v>
      </c>
      <c r="M43" s="163">
        <v>1850</v>
      </c>
      <c r="N43" s="330"/>
      <c r="O43" s="330"/>
      <c r="P43" s="330"/>
      <c r="Q43" s="330"/>
      <c r="R43" s="330"/>
      <c r="S43" s="330"/>
      <c r="T43" s="330"/>
      <c r="U43" s="337"/>
      <c r="V43" s="337"/>
      <c r="W43" s="330"/>
      <c r="X43" s="330"/>
      <c r="Y43" s="330"/>
      <c r="Z43" s="330"/>
      <c r="AA43" s="330"/>
      <c r="AB43" s="337"/>
      <c r="AC43" s="330"/>
      <c r="AD43" s="330"/>
      <c r="AE43" s="337"/>
      <c r="AF43" s="330"/>
      <c r="AG43" s="330"/>
      <c r="AH43" s="330"/>
      <c r="AI43" s="330"/>
      <c r="AJ43" s="330"/>
    </row>
    <row r="44" spans="2:36" s="134" customFormat="1" ht="26.4" x14ac:dyDescent="0.25">
      <c r="B44" s="330"/>
      <c r="C44" s="330"/>
      <c r="D44" s="330"/>
      <c r="E44" s="330"/>
      <c r="F44" s="330"/>
      <c r="G44" s="330"/>
      <c r="H44" s="330"/>
      <c r="I44" s="330"/>
      <c r="J44" s="135" t="s">
        <v>418</v>
      </c>
      <c r="K44" s="162" t="s">
        <v>419</v>
      </c>
      <c r="L44" s="162" t="s">
        <v>168</v>
      </c>
      <c r="M44" s="163">
        <v>2000</v>
      </c>
      <c r="N44" s="330"/>
      <c r="O44" s="330"/>
      <c r="P44" s="330"/>
      <c r="Q44" s="330"/>
      <c r="R44" s="330"/>
      <c r="S44" s="330"/>
      <c r="T44" s="330"/>
      <c r="U44" s="337"/>
      <c r="V44" s="337"/>
      <c r="W44" s="330"/>
      <c r="X44" s="330"/>
      <c r="Y44" s="330"/>
      <c r="Z44" s="330"/>
      <c r="AA44" s="330"/>
      <c r="AB44" s="337"/>
      <c r="AC44" s="330"/>
      <c r="AD44" s="330"/>
      <c r="AE44" s="337"/>
      <c r="AF44" s="330"/>
      <c r="AG44" s="330"/>
      <c r="AH44" s="330"/>
      <c r="AI44" s="330"/>
      <c r="AJ44" s="330"/>
    </row>
    <row r="45" spans="2:36" s="134" customFormat="1" ht="26.4" x14ac:dyDescent="0.25">
      <c r="B45" s="330"/>
      <c r="C45" s="330"/>
      <c r="D45" s="330"/>
      <c r="E45" s="330"/>
      <c r="F45" s="330"/>
      <c r="G45" s="330"/>
      <c r="H45" s="330"/>
      <c r="I45" s="330"/>
      <c r="J45" s="135" t="s">
        <v>420</v>
      </c>
      <c r="K45" s="162" t="s">
        <v>421</v>
      </c>
      <c r="L45" s="162" t="s">
        <v>228</v>
      </c>
      <c r="M45" s="163">
        <v>0.74</v>
      </c>
      <c r="N45" s="330"/>
      <c r="O45" s="330"/>
      <c r="P45" s="330"/>
      <c r="Q45" s="330"/>
      <c r="R45" s="330"/>
      <c r="S45" s="330"/>
      <c r="T45" s="330"/>
      <c r="U45" s="337"/>
      <c r="V45" s="337"/>
      <c r="W45" s="330"/>
      <c r="X45" s="330"/>
      <c r="Y45" s="330"/>
      <c r="Z45" s="330"/>
      <c r="AA45" s="330"/>
      <c r="AB45" s="337"/>
      <c r="AC45" s="330"/>
      <c r="AD45" s="330"/>
      <c r="AE45" s="337"/>
      <c r="AF45" s="330"/>
      <c r="AG45" s="330"/>
      <c r="AH45" s="330"/>
      <c r="AI45" s="330"/>
      <c r="AJ45" s="330"/>
    </row>
    <row r="46" spans="2:36" s="134" customFormat="1" ht="26.4" x14ac:dyDescent="0.25">
      <c r="B46" s="330"/>
      <c r="C46" s="330"/>
      <c r="D46" s="330"/>
      <c r="E46" s="330"/>
      <c r="F46" s="330"/>
      <c r="G46" s="330"/>
      <c r="H46" s="330"/>
      <c r="I46" s="330"/>
      <c r="J46" s="135" t="s">
        <v>412</v>
      </c>
      <c r="K46" s="162" t="s">
        <v>413</v>
      </c>
      <c r="L46" s="162" t="s">
        <v>414</v>
      </c>
      <c r="M46" s="163">
        <v>1</v>
      </c>
      <c r="N46" s="330"/>
      <c r="O46" s="330"/>
      <c r="P46" s="330"/>
      <c r="Q46" s="330"/>
      <c r="R46" s="330"/>
      <c r="S46" s="330"/>
      <c r="T46" s="330"/>
      <c r="U46" s="337"/>
      <c r="V46" s="337"/>
      <c r="W46" s="330"/>
      <c r="X46" s="330"/>
      <c r="Y46" s="330"/>
      <c r="Z46" s="330"/>
      <c r="AA46" s="330"/>
      <c r="AB46" s="337"/>
      <c r="AC46" s="330"/>
      <c r="AD46" s="330"/>
      <c r="AE46" s="337"/>
      <c r="AF46" s="330"/>
      <c r="AG46" s="330"/>
      <c r="AH46" s="330"/>
      <c r="AI46" s="330"/>
      <c r="AJ46" s="330"/>
    </row>
    <row r="47" spans="2:36" ht="76.5" customHeight="1" x14ac:dyDescent="0.3">
      <c r="B47" s="334" t="s">
        <v>456</v>
      </c>
      <c r="C47" s="334" t="s">
        <v>457</v>
      </c>
      <c r="D47" s="334" t="s">
        <v>401</v>
      </c>
      <c r="E47" s="334" t="s">
        <v>402</v>
      </c>
      <c r="F47" s="295" t="s">
        <v>460</v>
      </c>
      <c r="G47" s="334" t="s">
        <v>404</v>
      </c>
      <c r="H47" s="295"/>
      <c r="I47" s="295"/>
      <c r="J47" s="133" t="s">
        <v>406</v>
      </c>
      <c r="K47" s="155" t="s">
        <v>407</v>
      </c>
      <c r="L47" s="155" t="s">
        <v>371</v>
      </c>
      <c r="M47" s="60">
        <v>3.3</v>
      </c>
      <c r="N47" s="284"/>
      <c r="O47" s="284" t="s">
        <v>123</v>
      </c>
      <c r="P47" s="284"/>
      <c r="Q47" s="284"/>
      <c r="R47" s="284"/>
      <c r="S47" s="284"/>
      <c r="T47" s="284"/>
      <c r="U47" s="285">
        <v>837505</v>
      </c>
      <c r="V47" s="285">
        <f>+U47</f>
        <v>837505</v>
      </c>
      <c r="W47" s="284" t="s">
        <v>103</v>
      </c>
      <c r="X47" s="284" t="s">
        <v>103</v>
      </c>
      <c r="Y47" s="284" t="s">
        <v>103</v>
      </c>
      <c r="Z47" s="284" t="s">
        <v>103</v>
      </c>
      <c r="AA47" s="284" t="s">
        <v>103</v>
      </c>
      <c r="AB47" s="285">
        <v>147795</v>
      </c>
      <c r="AC47" s="284" t="s">
        <v>104</v>
      </c>
      <c r="AD47" s="284"/>
      <c r="AE47" s="285">
        <f>U47</f>
        <v>837505</v>
      </c>
      <c r="AF47" s="295"/>
      <c r="AG47" s="295"/>
      <c r="AH47" s="331" t="s">
        <v>458</v>
      </c>
      <c r="AI47" s="331" t="s">
        <v>459</v>
      </c>
      <c r="AJ47" s="295"/>
    </row>
    <row r="48" spans="2:36" ht="26.4" x14ac:dyDescent="0.3">
      <c r="B48" s="335"/>
      <c r="C48" s="335"/>
      <c r="D48" s="335"/>
      <c r="E48" s="335"/>
      <c r="F48" s="295"/>
      <c r="G48" s="335"/>
      <c r="H48" s="295"/>
      <c r="I48" s="295"/>
      <c r="J48" s="133" t="s">
        <v>409</v>
      </c>
      <c r="K48" s="155" t="s">
        <v>410</v>
      </c>
      <c r="L48" s="155" t="s">
        <v>411</v>
      </c>
      <c r="M48" s="60">
        <v>7995</v>
      </c>
      <c r="N48" s="284"/>
      <c r="O48" s="284"/>
      <c r="P48" s="284"/>
      <c r="Q48" s="284"/>
      <c r="R48" s="284"/>
      <c r="S48" s="284"/>
      <c r="T48" s="284"/>
      <c r="U48" s="285"/>
      <c r="V48" s="285"/>
      <c r="W48" s="284"/>
      <c r="X48" s="284"/>
      <c r="Y48" s="284"/>
      <c r="Z48" s="284"/>
      <c r="AA48" s="284"/>
      <c r="AB48" s="285"/>
      <c r="AC48" s="284"/>
      <c r="AD48" s="284"/>
      <c r="AE48" s="285"/>
      <c r="AF48" s="295"/>
      <c r="AG48" s="295"/>
      <c r="AH48" s="332"/>
      <c r="AI48" s="332"/>
      <c r="AJ48" s="295"/>
    </row>
    <row r="49" spans="2:36" ht="26.4" x14ac:dyDescent="0.3">
      <c r="B49" s="335"/>
      <c r="C49" s="335"/>
      <c r="D49" s="335"/>
      <c r="E49" s="335"/>
      <c r="F49" s="295"/>
      <c r="G49" s="335"/>
      <c r="H49" s="295"/>
      <c r="I49" s="295"/>
      <c r="J49" s="133" t="s">
        <v>418</v>
      </c>
      <c r="K49" s="155" t="s">
        <v>419</v>
      </c>
      <c r="L49" s="155" t="s">
        <v>168</v>
      </c>
      <c r="M49" s="60">
        <v>4000</v>
      </c>
      <c r="N49" s="284"/>
      <c r="O49" s="284"/>
      <c r="P49" s="284"/>
      <c r="Q49" s="284"/>
      <c r="R49" s="284"/>
      <c r="S49" s="284"/>
      <c r="T49" s="284"/>
      <c r="U49" s="285"/>
      <c r="V49" s="285"/>
      <c r="W49" s="284"/>
      <c r="X49" s="284"/>
      <c r="Y49" s="284"/>
      <c r="Z49" s="284"/>
      <c r="AA49" s="284"/>
      <c r="AB49" s="285"/>
      <c r="AC49" s="284"/>
      <c r="AD49" s="284"/>
      <c r="AE49" s="285"/>
      <c r="AF49" s="295"/>
      <c r="AG49" s="295"/>
      <c r="AH49" s="332"/>
      <c r="AI49" s="332"/>
      <c r="AJ49" s="295"/>
    </row>
    <row r="50" spans="2:36" ht="26.4" x14ac:dyDescent="0.3">
      <c r="B50" s="335"/>
      <c r="C50" s="335"/>
      <c r="D50" s="335"/>
      <c r="E50" s="335"/>
      <c r="F50" s="295"/>
      <c r="G50" s="335"/>
      <c r="H50" s="295"/>
      <c r="I50" s="295"/>
      <c r="J50" s="133" t="s">
        <v>420</v>
      </c>
      <c r="K50" s="155" t="s">
        <v>421</v>
      </c>
      <c r="L50" s="155" t="s">
        <v>228</v>
      </c>
      <c r="M50" s="60">
        <v>0.3</v>
      </c>
      <c r="N50" s="284"/>
      <c r="O50" s="284"/>
      <c r="P50" s="284"/>
      <c r="Q50" s="284"/>
      <c r="R50" s="284"/>
      <c r="S50" s="284"/>
      <c r="T50" s="284"/>
      <c r="U50" s="285"/>
      <c r="V50" s="285"/>
      <c r="W50" s="284"/>
      <c r="X50" s="284"/>
      <c r="Y50" s="284"/>
      <c r="Z50" s="284"/>
      <c r="AA50" s="284"/>
      <c r="AB50" s="285"/>
      <c r="AC50" s="284"/>
      <c r="AD50" s="284"/>
      <c r="AE50" s="285"/>
      <c r="AF50" s="295"/>
      <c r="AG50" s="295"/>
      <c r="AH50" s="332"/>
      <c r="AI50" s="332"/>
      <c r="AJ50" s="295"/>
    </row>
    <row r="51" spans="2:36" ht="26.4" x14ac:dyDescent="0.3">
      <c r="B51" s="336"/>
      <c r="C51" s="336"/>
      <c r="D51" s="336"/>
      <c r="E51" s="336"/>
      <c r="F51" s="295"/>
      <c r="G51" s="336"/>
      <c r="H51" s="295"/>
      <c r="I51" s="295"/>
      <c r="J51" s="133" t="s">
        <v>412</v>
      </c>
      <c r="K51" s="155" t="s">
        <v>413</v>
      </c>
      <c r="L51" s="155" t="s">
        <v>414</v>
      </c>
      <c r="M51" s="60">
        <v>1</v>
      </c>
      <c r="N51" s="284"/>
      <c r="O51" s="284"/>
      <c r="P51" s="284"/>
      <c r="Q51" s="284"/>
      <c r="R51" s="284"/>
      <c r="S51" s="284"/>
      <c r="T51" s="284"/>
      <c r="U51" s="285"/>
      <c r="V51" s="285"/>
      <c r="W51" s="284"/>
      <c r="X51" s="284"/>
      <c r="Y51" s="284"/>
      <c r="Z51" s="284"/>
      <c r="AA51" s="284"/>
      <c r="AB51" s="285"/>
      <c r="AC51" s="284"/>
      <c r="AD51" s="284"/>
      <c r="AE51" s="285"/>
      <c r="AF51" s="295"/>
      <c r="AG51" s="295"/>
      <c r="AH51" s="333"/>
      <c r="AI51" s="333"/>
      <c r="AJ51" s="295"/>
    </row>
    <row r="52" spans="2:36" ht="39.6" x14ac:dyDescent="0.3">
      <c r="B52" s="295" t="s">
        <v>461</v>
      </c>
      <c r="C52" s="295" t="s">
        <v>462</v>
      </c>
      <c r="D52" s="295" t="s">
        <v>401</v>
      </c>
      <c r="E52" s="295" t="s">
        <v>402</v>
      </c>
      <c r="F52" s="295" t="s">
        <v>463</v>
      </c>
      <c r="G52" s="295" t="s">
        <v>404</v>
      </c>
      <c r="H52" s="295" t="s">
        <v>93</v>
      </c>
      <c r="I52" s="295" t="s">
        <v>405</v>
      </c>
      <c r="J52" s="133" t="s">
        <v>406</v>
      </c>
      <c r="K52" s="155" t="s">
        <v>407</v>
      </c>
      <c r="L52" s="155" t="s">
        <v>371</v>
      </c>
      <c r="M52" s="60">
        <v>0.8</v>
      </c>
      <c r="N52" s="284" t="s">
        <v>97</v>
      </c>
      <c r="O52" s="284" t="s">
        <v>123</v>
      </c>
      <c r="P52" s="284" t="s">
        <v>408</v>
      </c>
      <c r="Q52" s="284" t="s">
        <v>100</v>
      </c>
      <c r="R52" s="284" t="s">
        <v>101</v>
      </c>
      <c r="S52" s="284" t="s">
        <v>102</v>
      </c>
      <c r="T52" s="285">
        <f>+U52+U57</f>
        <v>3733252</v>
      </c>
      <c r="U52" s="285">
        <v>962844</v>
      </c>
      <c r="V52" s="285">
        <f>+U52</f>
        <v>962844</v>
      </c>
      <c r="W52" s="284" t="s">
        <v>103</v>
      </c>
      <c r="X52" s="284" t="s">
        <v>103</v>
      </c>
      <c r="Y52" s="284" t="s">
        <v>103</v>
      </c>
      <c r="Z52" s="284" t="s">
        <v>103</v>
      </c>
      <c r="AA52" s="284" t="s">
        <v>103</v>
      </c>
      <c r="AB52" s="285">
        <v>169914</v>
      </c>
      <c r="AC52" s="295" t="s">
        <v>104</v>
      </c>
      <c r="AD52" s="295"/>
      <c r="AE52" s="309">
        <f>U52</f>
        <v>962844</v>
      </c>
      <c r="AF52" s="295"/>
      <c r="AG52" s="295"/>
      <c r="AH52" s="314" t="s">
        <v>464</v>
      </c>
      <c r="AI52" s="314" t="s">
        <v>465</v>
      </c>
      <c r="AJ52" s="295" t="s">
        <v>405</v>
      </c>
    </row>
    <row r="53" spans="2:36" ht="26.4" x14ac:dyDescent="0.3">
      <c r="B53" s="295"/>
      <c r="C53" s="295"/>
      <c r="D53" s="295"/>
      <c r="E53" s="295"/>
      <c r="F53" s="295"/>
      <c r="G53" s="295"/>
      <c r="H53" s="295"/>
      <c r="I53" s="295"/>
      <c r="J53" s="133" t="s">
        <v>409</v>
      </c>
      <c r="K53" s="155" t="s">
        <v>410</v>
      </c>
      <c r="L53" s="155" t="s">
        <v>411</v>
      </c>
      <c r="M53" s="60">
        <v>4000</v>
      </c>
      <c r="N53" s="284"/>
      <c r="O53" s="284"/>
      <c r="P53" s="284"/>
      <c r="Q53" s="284"/>
      <c r="R53" s="284"/>
      <c r="S53" s="284"/>
      <c r="T53" s="285"/>
      <c r="U53" s="285"/>
      <c r="V53" s="285"/>
      <c r="W53" s="284"/>
      <c r="X53" s="284"/>
      <c r="Y53" s="284"/>
      <c r="Z53" s="284"/>
      <c r="AA53" s="284"/>
      <c r="AB53" s="285"/>
      <c r="AC53" s="295"/>
      <c r="AD53" s="295"/>
      <c r="AE53" s="309"/>
      <c r="AF53" s="295"/>
      <c r="AG53" s="295"/>
      <c r="AH53" s="314"/>
      <c r="AI53" s="314"/>
      <c r="AJ53" s="295"/>
    </row>
    <row r="54" spans="2:36" ht="26.4" x14ac:dyDescent="0.3">
      <c r="B54" s="295"/>
      <c r="C54" s="295"/>
      <c r="D54" s="295"/>
      <c r="E54" s="295"/>
      <c r="F54" s="295"/>
      <c r="G54" s="295"/>
      <c r="H54" s="295"/>
      <c r="I54" s="295"/>
      <c r="J54" s="133" t="s">
        <v>418</v>
      </c>
      <c r="K54" s="155" t="s">
        <v>419</v>
      </c>
      <c r="L54" s="155" t="s">
        <v>168</v>
      </c>
      <c r="M54" s="60">
        <v>6000</v>
      </c>
      <c r="N54" s="284"/>
      <c r="O54" s="284"/>
      <c r="P54" s="284"/>
      <c r="Q54" s="284"/>
      <c r="R54" s="284"/>
      <c r="S54" s="284"/>
      <c r="T54" s="285"/>
      <c r="U54" s="285"/>
      <c r="V54" s="285"/>
      <c r="W54" s="284"/>
      <c r="X54" s="284"/>
      <c r="Y54" s="284"/>
      <c r="Z54" s="284"/>
      <c r="AA54" s="284"/>
      <c r="AB54" s="285"/>
      <c r="AC54" s="295"/>
      <c r="AD54" s="295"/>
      <c r="AE54" s="309"/>
      <c r="AF54" s="295"/>
      <c r="AG54" s="295"/>
      <c r="AH54" s="314"/>
      <c r="AI54" s="314"/>
      <c r="AJ54" s="295"/>
    </row>
    <row r="55" spans="2:36" ht="26.4" x14ac:dyDescent="0.3">
      <c r="B55" s="295"/>
      <c r="C55" s="295"/>
      <c r="D55" s="295"/>
      <c r="E55" s="295"/>
      <c r="F55" s="295"/>
      <c r="G55" s="295"/>
      <c r="H55" s="295"/>
      <c r="I55" s="295"/>
      <c r="J55" s="133" t="s">
        <v>420</v>
      </c>
      <c r="K55" s="155" t="s">
        <v>421</v>
      </c>
      <c r="L55" s="155" t="s">
        <v>228</v>
      </c>
      <c r="M55" s="60">
        <v>1.33</v>
      </c>
      <c r="N55" s="284"/>
      <c r="O55" s="284"/>
      <c r="P55" s="284"/>
      <c r="Q55" s="284"/>
      <c r="R55" s="284"/>
      <c r="S55" s="284"/>
      <c r="T55" s="285"/>
      <c r="U55" s="285"/>
      <c r="V55" s="285"/>
      <c r="W55" s="284"/>
      <c r="X55" s="284"/>
      <c r="Y55" s="284"/>
      <c r="Z55" s="284"/>
      <c r="AA55" s="284"/>
      <c r="AB55" s="285"/>
      <c r="AC55" s="295"/>
      <c r="AD55" s="295"/>
      <c r="AE55" s="309"/>
      <c r="AF55" s="295"/>
      <c r="AG55" s="295"/>
      <c r="AH55" s="314"/>
      <c r="AI55" s="314"/>
      <c r="AJ55" s="295"/>
    </row>
    <row r="56" spans="2:36" ht="26.4" x14ac:dyDescent="0.3">
      <c r="B56" s="295"/>
      <c r="C56" s="295"/>
      <c r="D56" s="295"/>
      <c r="E56" s="295"/>
      <c r="F56" s="295"/>
      <c r="G56" s="295"/>
      <c r="H56" s="295"/>
      <c r="I56" s="295"/>
      <c r="J56" s="133" t="s">
        <v>412</v>
      </c>
      <c r="K56" s="155" t="s">
        <v>413</v>
      </c>
      <c r="L56" s="155" t="s">
        <v>414</v>
      </c>
      <c r="M56" s="60">
        <v>1</v>
      </c>
      <c r="N56" s="284"/>
      <c r="O56" s="284"/>
      <c r="P56" s="284"/>
      <c r="Q56" s="284"/>
      <c r="R56" s="284"/>
      <c r="S56" s="284"/>
      <c r="T56" s="284"/>
      <c r="U56" s="285"/>
      <c r="V56" s="285"/>
      <c r="W56" s="284"/>
      <c r="X56" s="284"/>
      <c r="Y56" s="284"/>
      <c r="Z56" s="284"/>
      <c r="AA56" s="284"/>
      <c r="AB56" s="285"/>
      <c r="AC56" s="295"/>
      <c r="AD56" s="295"/>
      <c r="AE56" s="309"/>
      <c r="AF56" s="295"/>
      <c r="AG56" s="295"/>
      <c r="AH56" s="314"/>
      <c r="AI56" s="314"/>
      <c r="AJ56" s="295"/>
    </row>
    <row r="57" spans="2:36" ht="38.25" customHeight="1" x14ac:dyDescent="0.3">
      <c r="B57" s="295"/>
      <c r="C57" s="295"/>
      <c r="D57" s="295"/>
      <c r="E57" s="295"/>
      <c r="F57" s="295" t="s">
        <v>466</v>
      </c>
      <c r="G57" s="295"/>
      <c r="H57" s="295"/>
      <c r="I57" s="295"/>
      <c r="J57" s="133" t="s">
        <v>406</v>
      </c>
      <c r="K57" s="155" t="s">
        <v>407</v>
      </c>
      <c r="L57" s="155" t="s">
        <v>371</v>
      </c>
      <c r="M57" s="60">
        <v>1</v>
      </c>
      <c r="N57" s="284"/>
      <c r="O57" s="284" t="s">
        <v>123</v>
      </c>
      <c r="P57" s="284"/>
      <c r="Q57" s="284"/>
      <c r="R57" s="284"/>
      <c r="S57" s="284"/>
      <c r="T57" s="284"/>
      <c r="U57" s="285">
        <f>V57</f>
        <v>2770408</v>
      </c>
      <c r="V57" s="285">
        <v>2770408</v>
      </c>
      <c r="W57" s="284" t="s">
        <v>103</v>
      </c>
      <c r="X57" s="284" t="s">
        <v>103</v>
      </c>
      <c r="Y57" s="284" t="s">
        <v>103</v>
      </c>
      <c r="Z57" s="284" t="s">
        <v>103</v>
      </c>
      <c r="AA57" s="284" t="s">
        <v>103</v>
      </c>
      <c r="AB57" s="285">
        <v>488896</v>
      </c>
      <c r="AC57" s="295" t="s">
        <v>104</v>
      </c>
      <c r="AD57" s="295"/>
      <c r="AE57" s="309">
        <f>U57</f>
        <v>2770408</v>
      </c>
      <c r="AF57" s="295"/>
      <c r="AG57" s="295"/>
      <c r="AH57" s="314"/>
      <c r="AI57" s="314"/>
      <c r="AJ57" s="295"/>
    </row>
    <row r="58" spans="2:36" ht="26.4" x14ac:dyDescent="0.3">
      <c r="B58" s="295"/>
      <c r="C58" s="295"/>
      <c r="D58" s="295"/>
      <c r="E58" s="295"/>
      <c r="F58" s="295"/>
      <c r="G58" s="295"/>
      <c r="H58" s="295"/>
      <c r="I58" s="295"/>
      <c r="J58" s="133" t="s">
        <v>409</v>
      </c>
      <c r="K58" s="155" t="s">
        <v>410</v>
      </c>
      <c r="L58" s="155" t="s">
        <v>411</v>
      </c>
      <c r="M58" s="60">
        <v>5050</v>
      </c>
      <c r="N58" s="284"/>
      <c r="O58" s="284"/>
      <c r="P58" s="284"/>
      <c r="Q58" s="284"/>
      <c r="R58" s="284"/>
      <c r="S58" s="284"/>
      <c r="T58" s="284"/>
      <c r="U58" s="285"/>
      <c r="V58" s="285"/>
      <c r="W58" s="284"/>
      <c r="X58" s="284"/>
      <c r="Y58" s="284"/>
      <c r="Z58" s="284"/>
      <c r="AA58" s="284"/>
      <c r="AB58" s="285"/>
      <c r="AC58" s="295"/>
      <c r="AD58" s="295"/>
      <c r="AE58" s="309"/>
      <c r="AF58" s="295"/>
      <c r="AG58" s="295"/>
      <c r="AH58" s="314"/>
      <c r="AI58" s="314"/>
      <c r="AJ58" s="295"/>
    </row>
    <row r="59" spans="2:36" ht="26.4" x14ac:dyDescent="0.3">
      <c r="B59" s="295"/>
      <c r="C59" s="295"/>
      <c r="D59" s="295"/>
      <c r="E59" s="295"/>
      <c r="F59" s="295"/>
      <c r="G59" s="295"/>
      <c r="H59" s="295"/>
      <c r="I59" s="295"/>
      <c r="J59" s="133" t="s">
        <v>412</v>
      </c>
      <c r="K59" s="155" t="s">
        <v>413</v>
      </c>
      <c r="L59" s="155" t="s">
        <v>414</v>
      </c>
      <c r="M59" s="60">
        <v>1</v>
      </c>
      <c r="N59" s="284"/>
      <c r="O59" s="284"/>
      <c r="P59" s="284"/>
      <c r="Q59" s="284"/>
      <c r="R59" s="284"/>
      <c r="S59" s="284"/>
      <c r="T59" s="284"/>
      <c r="U59" s="285"/>
      <c r="V59" s="285"/>
      <c r="W59" s="284"/>
      <c r="X59" s="284"/>
      <c r="Y59" s="284"/>
      <c r="Z59" s="284"/>
      <c r="AA59" s="284"/>
      <c r="AB59" s="285"/>
      <c r="AC59" s="295"/>
      <c r="AD59" s="295"/>
      <c r="AE59" s="309"/>
      <c r="AF59" s="295"/>
      <c r="AG59" s="295"/>
      <c r="AH59" s="314"/>
      <c r="AI59" s="314"/>
      <c r="AJ59" s="295"/>
    </row>
    <row r="60" spans="2:36" ht="39.6" x14ac:dyDescent="0.3">
      <c r="B60" s="295" t="s">
        <v>467</v>
      </c>
      <c r="C60" s="295" t="s">
        <v>468</v>
      </c>
      <c r="D60" s="295" t="s">
        <v>401</v>
      </c>
      <c r="E60" s="295" t="s">
        <v>402</v>
      </c>
      <c r="F60" s="295" t="s">
        <v>469</v>
      </c>
      <c r="G60" s="295" t="s">
        <v>404</v>
      </c>
      <c r="H60" s="308" t="s">
        <v>93</v>
      </c>
      <c r="I60" s="308" t="s">
        <v>405</v>
      </c>
      <c r="J60" s="133" t="s">
        <v>406</v>
      </c>
      <c r="K60" s="155" t="s">
        <v>407</v>
      </c>
      <c r="L60" s="155" t="s">
        <v>371</v>
      </c>
      <c r="M60" s="60">
        <v>1.1451499999999999</v>
      </c>
      <c r="N60" s="286" t="s">
        <v>97</v>
      </c>
      <c r="O60" s="284" t="s">
        <v>113</v>
      </c>
      <c r="P60" s="281" t="s">
        <v>408</v>
      </c>
      <c r="Q60" s="281" t="s">
        <v>100</v>
      </c>
      <c r="R60" s="281" t="s">
        <v>101</v>
      </c>
      <c r="S60" s="281" t="s">
        <v>102</v>
      </c>
      <c r="T60" s="280">
        <f>+U60</f>
        <v>567500</v>
      </c>
      <c r="U60" s="285">
        <v>567500</v>
      </c>
      <c r="V60" s="285">
        <f>+U60</f>
        <v>567500</v>
      </c>
      <c r="W60" s="284" t="s">
        <v>103</v>
      </c>
      <c r="X60" s="284" t="s">
        <v>103</v>
      </c>
      <c r="Y60" s="284" t="s">
        <v>103</v>
      </c>
      <c r="Z60" s="284" t="s">
        <v>103</v>
      </c>
      <c r="AA60" s="284" t="s">
        <v>103</v>
      </c>
      <c r="AB60" s="285">
        <v>100148</v>
      </c>
      <c r="AC60" s="284" t="s">
        <v>104</v>
      </c>
      <c r="AD60" s="284"/>
      <c r="AE60" s="285">
        <f>U60</f>
        <v>567500</v>
      </c>
      <c r="AF60" s="284"/>
      <c r="AG60" s="284"/>
      <c r="AH60" s="313" t="s">
        <v>547</v>
      </c>
      <c r="AI60" s="320" t="s">
        <v>344</v>
      </c>
      <c r="AJ60" s="289" t="s">
        <v>405</v>
      </c>
    </row>
    <row r="61" spans="2:36" ht="26.4" x14ac:dyDescent="0.3">
      <c r="B61" s="295"/>
      <c r="C61" s="295"/>
      <c r="D61" s="295"/>
      <c r="E61" s="295"/>
      <c r="F61" s="295"/>
      <c r="G61" s="295"/>
      <c r="H61" s="308"/>
      <c r="I61" s="308"/>
      <c r="J61" s="133" t="s">
        <v>412</v>
      </c>
      <c r="K61" s="155" t="s">
        <v>413</v>
      </c>
      <c r="L61" s="155" t="s">
        <v>414</v>
      </c>
      <c r="M61" s="60">
        <v>1</v>
      </c>
      <c r="N61" s="286"/>
      <c r="O61" s="284"/>
      <c r="P61" s="281"/>
      <c r="Q61" s="281"/>
      <c r="R61" s="281"/>
      <c r="S61" s="281"/>
      <c r="T61" s="281"/>
      <c r="U61" s="285"/>
      <c r="V61" s="285"/>
      <c r="W61" s="284"/>
      <c r="X61" s="284"/>
      <c r="Y61" s="284"/>
      <c r="Z61" s="284"/>
      <c r="AA61" s="284"/>
      <c r="AB61" s="285"/>
      <c r="AC61" s="284"/>
      <c r="AD61" s="284"/>
      <c r="AE61" s="285"/>
      <c r="AF61" s="284"/>
      <c r="AG61" s="284"/>
      <c r="AH61" s="313"/>
      <c r="AI61" s="320"/>
      <c r="AJ61" s="289"/>
    </row>
    <row r="62" spans="2:36" ht="39.6" x14ac:dyDescent="0.3">
      <c r="B62" s="295" t="s">
        <v>470</v>
      </c>
      <c r="C62" s="295" t="s">
        <v>471</v>
      </c>
      <c r="D62" s="295" t="s">
        <v>401</v>
      </c>
      <c r="E62" s="295" t="s">
        <v>402</v>
      </c>
      <c r="F62" s="295" t="s">
        <v>474</v>
      </c>
      <c r="G62" s="295" t="s">
        <v>404</v>
      </c>
      <c r="H62" s="308" t="s">
        <v>93</v>
      </c>
      <c r="I62" s="308" t="s">
        <v>405</v>
      </c>
      <c r="J62" s="133" t="s">
        <v>406</v>
      </c>
      <c r="K62" s="155" t="s">
        <v>407</v>
      </c>
      <c r="L62" s="155" t="s">
        <v>371</v>
      </c>
      <c r="M62" s="60">
        <v>0.85229999999999995</v>
      </c>
      <c r="N62" s="286" t="s">
        <v>97</v>
      </c>
      <c r="O62" s="284" t="s">
        <v>113</v>
      </c>
      <c r="P62" s="281" t="s">
        <v>408</v>
      </c>
      <c r="Q62" s="281" t="s">
        <v>100</v>
      </c>
      <c r="R62" s="281" t="s">
        <v>101</v>
      </c>
      <c r="S62" s="281" t="s">
        <v>102</v>
      </c>
      <c r="T62" s="285">
        <f>U62</f>
        <v>807965</v>
      </c>
      <c r="U62" s="285">
        <v>807965</v>
      </c>
      <c r="V62" s="285">
        <f>+U62</f>
        <v>807965</v>
      </c>
      <c r="W62" s="284" t="s">
        <v>103</v>
      </c>
      <c r="X62" s="284" t="s">
        <v>103</v>
      </c>
      <c r="Y62" s="284" t="s">
        <v>103</v>
      </c>
      <c r="Z62" s="284" t="s">
        <v>103</v>
      </c>
      <c r="AA62" s="284" t="s">
        <v>103</v>
      </c>
      <c r="AB62" s="285">
        <v>142583</v>
      </c>
      <c r="AC62" s="284" t="s">
        <v>104</v>
      </c>
      <c r="AD62" s="284"/>
      <c r="AE62" s="285">
        <f>U62</f>
        <v>807965</v>
      </c>
      <c r="AF62" s="284"/>
      <c r="AG62" s="284"/>
      <c r="AH62" s="313" t="s">
        <v>429</v>
      </c>
      <c r="AI62" s="313" t="s">
        <v>368</v>
      </c>
      <c r="AJ62" s="284" t="s">
        <v>225</v>
      </c>
    </row>
    <row r="63" spans="2:36" ht="26.4" x14ac:dyDescent="0.3">
      <c r="B63" s="295"/>
      <c r="C63" s="295"/>
      <c r="D63" s="295"/>
      <c r="E63" s="295"/>
      <c r="F63" s="295"/>
      <c r="G63" s="295"/>
      <c r="H63" s="308"/>
      <c r="I63" s="308"/>
      <c r="J63" s="133" t="s">
        <v>409</v>
      </c>
      <c r="K63" s="155" t="s">
        <v>410</v>
      </c>
      <c r="L63" s="155" t="s">
        <v>411</v>
      </c>
      <c r="M63" s="60">
        <v>8523</v>
      </c>
      <c r="N63" s="286"/>
      <c r="O63" s="284"/>
      <c r="P63" s="281"/>
      <c r="Q63" s="281"/>
      <c r="R63" s="281"/>
      <c r="S63" s="281"/>
      <c r="T63" s="284"/>
      <c r="U63" s="285"/>
      <c r="V63" s="285"/>
      <c r="W63" s="284"/>
      <c r="X63" s="284"/>
      <c r="Y63" s="284"/>
      <c r="Z63" s="284"/>
      <c r="AA63" s="284"/>
      <c r="AB63" s="285"/>
      <c r="AC63" s="284"/>
      <c r="AD63" s="284"/>
      <c r="AE63" s="285"/>
      <c r="AF63" s="284"/>
      <c r="AG63" s="284"/>
      <c r="AH63" s="313"/>
      <c r="AI63" s="313"/>
      <c r="AJ63" s="284"/>
    </row>
    <row r="64" spans="2:36" ht="26.4" x14ac:dyDescent="0.3">
      <c r="B64" s="295"/>
      <c r="C64" s="295"/>
      <c r="D64" s="295"/>
      <c r="E64" s="295"/>
      <c r="F64" s="295"/>
      <c r="G64" s="295"/>
      <c r="H64" s="308"/>
      <c r="I64" s="308"/>
      <c r="J64" s="133" t="s">
        <v>412</v>
      </c>
      <c r="K64" s="155" t="s">
        <v>413</v>
      </c>
      <c r="L64" s="155" t="s">
        <v>414</v>
      </c>
      <c r="M64" s="60">
        <v>1</v>
      </c>
      <c r="N64" s="286"/>
      <c r="O64" s="284"/>
      <c r="P64" s="281"/>
      <c r="Q64" s="281"/>
      <c r="R64" s="281"/>
      <c r="S64" s="281"/>
      <c r="T64" s="284"/>
      <c r="U64" s="285"/>
      <c r="V64" s="285"/>
      <c r="W64" s="284"/>
      <c r="X64" s="284"/>
      <c r="Y64" s="284"/>
      <c r="Z64" s="284"/>
      <c r="AA64" s="284"/>
      <c r="AB64" s="285"/>
      <c r="AC64" s="284"/>
      <c r="AD64" s="284"/>
      <c r="AE64" s="285"/>
      <c r="AF64" s="284"/>
      <c r="AG64" s="284"/>
      <c r="AH64" s="313"/>
      <c r="AI64" s="313"/>
      <c r="AJ64" s="284"/>
    </row>
    <row r="65" spans="2:36" ht="39.6" x14ac:dyDescent="0.3">
      <c r="B65" s="295" t="s">
        <v>605</v>
      </c>
      <c r="C65" s="295" t="s">
        <v>475</v>
      </c>
      <c r="D65" s="295" t="s">
        <v>401</v>
      </c>
      <c r="E65" s="311" t="s">
        <v>606</v>
      </c>
      <c r="F65" s="321" t="s">
        <v>476</v>
      </c>
      <c r="G65" s="295" t="s">
        <v>404</v>
      </c>
      <c r="H65" s="295" t="s">
        <v>93</v>
      </c>
      <c r="I65" s="295" t="s">
        <v>405</v>
      </c>
      <c r="J65" s="133" t="s">
        <v>406</v>
      </c>
      <c r="K65" s="155"/>
      <c r="L65" s="155"/>
      <c r="M65" s="60"/>
      <c r="N65" s="295"/>
      <c r="O65" s="295"/>
      <c r="P65" s="295"/>
      <c r="Q65" s="295"/>
      <c r="R65" s="295"/>
      <c r="S65" s="295"/>
      <c r="T65" s="309"/>
      <c r="U65" s="285"/>
      <c r="V65" s="285"/>
      <c r="W65" s="284"/>
      <c r="X65" s="284"/>
      <c r="Y65" s="284"/>
      <c r="Z65" s="284"/>
      <c r="AA65" s="284"/>
      <c r="AB65" s="285"/>
      <c r="AC65" s="284"/>
      <c r="AD65" s="284"/>
      <c r="AE65" s="285"/>
      <c r="AF65" s="295"/>
      <c r="AG65" s="295"/>
      <c r="AH65" s="314"/>
      <c r="AI65" s="314"/>
      <c r="AJ65" s="295" t="s">
        <v>405</v>
      </c>
    </row>
    <row r="66" spans="2:36" ht="26.4" x14ac:dyDescent="0.3">
      <c r="B66" s="295"/>
      <c r="C66" s="295"/>
      <c r="D66" s="295"/>
      <c r="E66" s="311"/>
      <c r="F66" s="321"/>
      <c r="G66" s="295"/>
      <c r="H66" s="295"/>
      <c r="I66" s="295"/>
      <c r="J66" s="133" t="s">
        <v>409</v>
      </c>
      <c r="K66" s="155"/>
      <c r="L66" s="155"/>
      <c r="M66" s="60"/>
      <c r="N66" s="295"/>
      <c r="O66" s="295"/>
      <c r="P66" s="295"/>
      <c r="Q66" s="295"/>
      <c r="R66" s="295"/>
      <c r="S66" s="295"/>
      <c r="T66" s="309"/>
      <c r="U66" s="285"/>
      <c r="V66" s="285"/>
      <c r="W66" s="284"/>
      <c r="X66" s="284"/>
      <c r="Y66" s="284"/>
      <c r="Z66" s="284"/>
      <c r="AA66" s="284"/>
      <c r="AB66" s="285"/>
      <c r="AC66" s="284"/>
      <c r="AD66" s="284"/>
      <c r="AE66" s="285"/>
      <c r="AF66" s="295"/>
      <c r="AG66" s="295"/>
      <c r="AH66" s="314"/>
      <c r="AI66" s="314"/>
      <c r="AJ66" s="295"/>
    </row>
    <row r="67" spans="2:36" ht="26.4" x14ac:dyDescent="0.3">
      <c r="B67" s="295"/>
      <c r="C67" s="295"/>
      <c r="D67" s="295"/>
      <c r="E67" s="311"/>
      <c r="F67" s="321"/>
      <c r="G67" s="295"/>
      <c r="H67" s="295"/>
      <c r="I67" s="295"/>
      <c r="J67" s="133" t="s">
        <v>412</v>
      </c>
      <c r="K67" s="155"/>
      <c r="L67" s="155"/>
      <c r="M67" s="60"/>
      <c r="N67" s="295"/>
      <c r="O67" s="295"/>
      <c r="P67" s="295"/>
      <c r="Q67" s="295"/>
      <c r="R67" s="295"/>
      <c r="S67" s="295"/>
      <c r="T67" s="309"/>
      <c r="U67" s="285"/>
      <c r="V67" s="285"/>
      <c r="W67" s="284"/>
      <c r="X67" s="284"/>
      <c r="Y67" s="284"/>
      <c r="Z67" s="284"/>
      <c r="AA67" s="284"/>
      <c r="AB67" s="285"/>
      <c r="AC67" s="284"/>
      <c r="AD67" s="284"/>
      <c r="AE67" s="285"/>
      <c r="AF67" s="295"/>
      <c r="AG67" s="295"/>
      <c r="AH67" s="314"/>
      <c r="AI67" s="314"/>
      <c r="AJ67" s="295"/>
    </row>
    <row r="68" spans="2:36" ht="39.6" x14ac:dyDescent="0.3">
      <c r="B68" s="295"/>
      <c r="C68" s="295"/>
      <c r="D68" s="295"/>
      <c r="E68" s="311"/>
      <c r="F68" s="321" t="s">
        <v>477</v>
      </c>
      <c r="G68" s="295"/>
      <c r="H68" s="295"/>
      <c r="I68" s="295"/>
      <c r="J68" s="133" t="s">
        <v>406</v>
      </c>
      <c r="K68" s="155"/>
      <c r="L68" s="155"/>
      <c r="M68" s="60"/>
      <c r="N68" s="295"/>
      <c r="O68" s="295"/>
      <c r="P68" s="295"/>
      <c r="Q68" s="295"/>
      <c r="R68" s="295"/>
      <c r="S68" s="295"/>
      <c r="T68" s="295"/>
      <c r="U68" s="285"/>
      <c r="V68" s="285"/>
      <c r="W68" s="284"/>
      <c r="X68" s="284"/>
      <c r="Y68" s="284"/>
      <c r="Z68" s="284"/>
      <c r="AA68" s="284"/>
      <c r="AB68" s="285"/>
      <c r="AC68" s="284"/>
      <c r="AD68" s="284"/>
      <c r="AE68" s="285"/>
      <c r="AF68" s="295"/>
      <c r="AG68" s="295"/>
      <c r="AH68" s="314"/>
      <c r="AI68" s="314"/>
      <c r="AJ68" s="295"/>
    </row>
    <row r="69" spans="2:36" ht="26.4" x14ac:dyDescent="0.3">
      <c r="B69" s="295"/>
      <c r="C69" s="295"/>
      <c r="D69" s="295"/>
      <c r="E69" s="311"/>
      <c r="F69" s="321"/>
      <c r="G69" s="295"/>
      <c r="H69" s="295"/>
      <c r="I69" s="295"/>
      <c r="J69" s="133" t="s">
        <v>409</v>
      </c>
      <c r="K69" s="155"/>
      <c r="L69" s="155"/>
      <c r="M69" s="60"/>
      <c r="N69" s="295"/>
      <c r="O69" s="295"/>
      <c r="P69" s="295"/>
      <c r="Q69" s="295"/>
      <c r="R69" s="295"/>
      <c r="S69" s="295"/>
      <c r="T69" s="295"/>
      <c r="U69" s="285"/>
      <c r="V69" s="285"/>
      <c r="W69" s="284"/>
      <c r="X69" s="284"/>
      <c r="Y69" s="284"/>
      <c r="Z69" s="284"/>
      <c r="AA69" s="284"/>
      <c r="AB69" s="285"/>
      <c r="AC69" s="284"/>
      <c r="AD69" s="284"/>
      <c r="AE69" s="285"/>
      <c r="AF69" s="295"/>
      <c r="AG69" s="295"/>
      <c r="AH69" s="314"/>
      <c r="AI69" s="314"/>
      <c r="AJ69" s="295"/>
    </row>
    <row r="70" spans="2:36" ht="26.4" x14ac:dyDescent="0.3">
      <c r="B70" s="295"/>
      <c r="C70" s="295"/>
      <c r="D70" s="295"/>
      <c r="E70" s="311"/>
      <c r="F70" s="321"/>
      <c r="G70" s="295"/>
      <c r="H70" s="295"/>
      <c r="I70" s="295"/>
      <c r="J70" s="133" t="s">
        <v>412</v>
      </c>
      <c r="K70" s="155"/>
      <c r="L70" s="155"/>
      <c r="M70" s="60"/>
      <c r="N70" s="295"/>
      <c r="O70" s="295"/>
      <c r="P70" s="295"/>
      <c r="Q70" s="295"/>
      <c r="R70" s="295"/>
      <c r="S70" s="295"/>
      <c r="T70" s="295"/>
      <c r="U70" s="285"/>
      <c r="V70" s="285"/>
      <c r="W70" s="284"/>
      <c r="X70" s="284"/>
      <c r="Y70" s="284"/>
      <c r="Z70" s="284"/>
      <c r="AA70" s="284"/>
      <c r="AB70" s="285"/>
      <c r="AC70" s="284"/>
      <c r="AD70" s="284"/>
      <c r="AE70" s="285"/>
      <c r="AF70" s="295"/>
      <c r="AG70" s="295"/>
      <c r="AH70" s="314"/>
      <c r="AI70" s="314"/>
      <c r="AJ70" s="295"/>
    </row>
    <row r="71" spans="2:36" ht="45.75" customHeight="1" x14ac:dyDescent="0.3">
      <c r="B71" s="295" t="s">
        <v>478</v>
      </c>
      <c r="C71" s="295" t="s">
        <v>479</v>
      </c>
      <c r="D71" s="295" t="s">
        <v>401</v>
      </c>
      <c r="E71" s="295" t="s">
        <v>402</v>
      </c>
      <c r="F71" s="295" t="s">
        <v>480</v>
      </c>
      <c r="G71" s="295" t="s">
        <v>404</v>
      </c>
      <c r="H71" s="308" t="s">
        <v>93</v>
      </c>
      <c r="I71" s="308" t="s">
        <v>405</v>
      </c>
      <c r="J71" s="133" t="s">
        <v>425</v>
      </c>
      <c r="K71" s="155" t="s">
        <v>426</v>
      </c>
      <c r="L71" s="155" t="s">
        <v>427</v>
      </c>
      <c r="M71" s="60">
        <v>600</v>
      </c>
      <c r="N71" s="316" t="s">
        <v>97</v>
      </c>
      <c r="O71" s="295" t="s">
        <v>113</v>
      </c>
      <c r="P71" s="315" t="s">
        <v>408</v>
      </c>
      <c r="Q71" s="315" t="s">
        <v>100</v>
      </c>
      <c r="R71" s="315" t="s">
        <v>101</v>
      </c>
      <c r="S71" s="315" t="s">
        <v>102</v>
      </c>
      <c r="T71" s="280">
        <f>+U71</f>
        <v>1498968</v>
      </c>
      <c r="U71" s="285">
        <v>1498968</v>
      </c>
      <c r="V71" s="285">
        <f>+U71</f>
        <v>1498968</v>
      </c>
      <c r="W71" s="284" t="s">
        <v>103</v>
      </c>
      <c r="X71" s="284" t="s">
        <v>103</v>
      </c>
      <c r="Y71" s="284" t="s">
        <v>103</v>
      </c>
      <c r="Z71" s="284" t="s">
        <v>103</v>
      </c>
      <c r="AA71" s="284" t="s">
        <v>103</v>
      </c>
      <c r="AB71" s="285">
        <v>264524</v>
      </c>
      <c r="AC71" s="284" t="s">
        <v>104</v>
      </c>
      <c r="AD71" s="284"/>
      <c r="AE71" s="285">
        <f>U71</f>
        <v>1498968</v>
      </c>
      <c r="AF71" s="284"/>
      <c r="AG71" s="284"/>
      <c r="AH71" s="320" t="s">
        <v>344</v>
      </c>
      <c r="AI71" s="320" t="s">
        <v>450</v>
      </c>
      <c r="AJ71" s="289" t="s">
        <v>405</v>
      </c>
    </row>
    <row r="72" spans="2:36" ht="52.5" customHeight="1" x14ac:dyDescent="0.3">
      <c r="B72" s="295"/>
      <c r="C72" s="295"/>
      <c r="D72" s="295"/>
      <c r="E72" s="295"/>
      <c r="F72" s="295"/>
      <c r="G72" s="295"/>
      <c r="H72" s="308"/>
      <c r="I72" s="308"/>
      <c r="J72" s="133" t="s">
        <v>412</v>
      </c>
      <c r="K72" s="155" t="s">
        <v>413</v>
      </c>
      <c r="L72" s="155" t="s">
        <v>414</v>
      </c>
      <c r="M72" s="60">
        <v>1</v>
      </c>
      <c r="N72" s="316"/>
      <c r="O72" s="295"/>
      <c r="P72" s="315"/>
      <c r="Q72" s="315"/>
      <c r="R72" s="315"/>
      <c r="S72" s="315"/>
      <c r="T72" s="281"/>
      <c r="U72" s="285"/>
      <c r="V72" s="285"/>
      <c r="W72" s="284"/>
      <c r="X72" s="284"/>
      <c r="Y72" s="284"/>
      <c r="Z72" s="284"/>
      <c r="AA72" s="284"/>
      <c r="AB72" s="285"/>
      <c r="AC72" s="284"/>
      <c r="AD72" s="284"/>
      <c r="AE72" s="285"/>
      <c r="AF72" s="284"/>
      <c r="AG72" s="284"/>
      <c r="AH72" s="320"/>
      <c r="AI72" s="320"/>
      <c r="AJ72" s="289"/>
    </row>
    <row r="73" spans="2:36" ht="26.4" x14ac:dyDescent="0.3">
      <c r="B73" s="295" t="s">
        <v>481</v>
      </c>
      <c r="C73" s="295" t="s">
        <v>482</v>
      </c>
      <c r="D73" s="295" t="s">
        <v>483</v>
      </c>
      <c r="E73" s="295" t="s">
        <v>484</v>
      </c>
      <c r="F73" s="284" t="s">
        <v>485</v>
      </c>
      <c r="G73" s="295" t="s">
        <v>486</v>
      </c>
      <c r="H73" s="295" t="s">
        <v>93</v>
      </c>
      <c r="I73" s="295" t="s">
        <v>405</v>
      </c>
      <c r="J73" s="133" t="s">
        <v>412</v>
      </c>
      <c r="K73" s="155" t="s">
        <v>413</v>
      </c>
      <c r="L73" s="155" t="s">
        <v>414</v>
      </c>
      <c r="M73" s="60">
        <v>1</v>
      </c>
      <c r="N73" s="295" t="s">
        <v>97</v>
      </c>
      <c r="O73" s="295" t="s">
        <v>123</v>
      </c>
      <c r="P73" s="295" t="s">
        <v>408</v>
      </c>
      <c r="Q73" s="295" t="s">
        <v>100</v>
      </c>
      <c r="R73" s="295" t="s">
        <v>101</v>
      </c>
      <c r="S73" s="295" t="s">
        <v>102</v>
      </c>
      <c r="T73" s="285">
        <f>+U73+U75+U77</f>
        <v>5137655</v>
      </c>
      <c r="U73" s="285">
        <v>2106232</v>
      </c>
      <c r="V73" s="285">
        <f>+U73</f>
        <v>2106232</v>
      </c>
      <c r="W73" s="284" t="s">
        <v>103</v>
      </c>
      <c r="X73" s="284" t="s">
        <v>103</v>
      </c>
      <c r="Y73" s="284" t="s">
        <v>103</v>
      </c>
      <c r="Z73" s="284" t="s">
        <v>103</v>
      </c>
      <c r="AA73" s="284" t="s">
        <v>103</v>
      </c>
      <c r="AB73" s="285">
        <v>3699994</v>
      </c>
      <c r="AC73" s="284" t="s">
        <v>104</v>
      </c>
      <c r="AD73" s="284"/>
      <c r="AE73" s="285">
        <f>U73</f>
        <v>2106232</v>
      </c>
      <c r="AF73" s="284"/>
      <c r="AG73" s="284"/>
      <c r="AH73" s="313" t="s">
        <v>355</v>
      </c>
      <c r="AI73" s="313" t="s">
        <v>429</v>
      </c>
      <c r="AJ73" s="284" t="s">
        <v>405</v>
      </c>
    </row>
    <row r="74" spans="2:36" ht="34.5" customHeight="1" x14ac:dyDescent="0.3">
      <c r="B74" s="295"/>
      <c r="C74" s="295"/>
      <c r="D74" s="295"/>
      <c r="E74" s="295"/>
      <c r="F74" s="284"/>
      <c r="G74" s="295"/>
      <c r="H74" s="295"/>
      <c r="I74" s="295"/>
      <c r="J74" s="133" t="s">
        <v>425</v>
      </c>
      <c r="K74" s="155" t="s">
        <v>426</v>
      </c>
      <c r="L74" s="155" t="s">
        <v>427</v>
      </c>
      <c r="M74" s="60">
        <v>115290</v>
      </c>
      <c r="N74" s="295"/>
      <c r="O74" s="295"/>
      <c r="P74" s="295"/>
      <c r="Q74" s="295"/>
      <c r="R74" s="295"/>
      <c r="S74" s="295"/>
      <c r="T74" s="284"/>
      <c r="U74" s="285"/>
      <c r="V74" s="285"/>
      <c r="W74" s="284"/>
      <c r="X74" s="284"/>
      <c r="Y74" s="284"/>
      <c r="Z74" s="284"/>
      <c r="AA74" s="284"/>
      <c r="AB74" s="285"/>
      <c r="AC74" s="284"/>
      <c r="AD74" s="284"/>
      <c r="AE74" s="285"/>
      <c r="AF74" s="284"/>
      <c r="AG74" s="284"/>
      <c r="AH74" s="313"/>
      <c r="AI74" s="313"/>
      <c r="AJ74" s="284"/>
    </row>
    <row r="75" spans="2:36" ht="26.4" x14ac:dyDescent="0.3">
      <c r="B75" s="295"/>
      <c r="C75" s="295"/>
      <c r="D75" s="295"/>
      <c r="E75" s="295"/>
      <c r="F75" s="284" t="s">
        <v>487</v>
      </c>
      <c r="G75" s="295"/>
      <c r="H75" s="295"/>
      <c r="I75" s="295"/>
      <c r="J75" s="133" t="s">
        <v>412</v>
      </c>
      <c r="K75" s="155" t="s">
        <v>413</v>
      </c>
      <c r="L75" s="155" t="s">
        <v>414</v>
      </c>
      <c r="M75" s="60">
        <v>1</v>
      </c>
      <c r="N75" s="295"/>
      <c r="O75" s="295" t="s">
        <v>123</v>
      </c>
      <c r="P75" s="295"/>
      <c r="Q75" s="295"/>
      <c r="R75" s="295"/>
      <c r="S75" s="295"/>
      <c r="T75" s="284"/>
      <c r="U75" s="285">
        <v>2721173</v>
      </c>
      <c r="V75" s="285">
        <f>+U75</f>
        <v>2721173</v>
      </c>
      <c r="W75" s="284" t="s">
        <v>103</v>
      </c>
      <c r="X75" s="284" t="s">
        <v>103</v>
      </c>
      <c r="Y75" s="284" t="s">
        <v>103</v>
      </c>
      <c r="Z75" s="284" t="s">
        <v>103</v>
      </c>
      <c r="AA75" s="284" t="s">
        <v>103</v>
      </c>
      <c r="AB75" s="285">
        <v>480207</v>
      </c>
      <c r="AC75" s="284" t="s">
        <v>104</v>
      </c>
      <c r="AD75" s="284"/>
      <c r="AE75" s="285">
        <f>U75</f>
        <v>2721173</v>
      </c>
      <c r="AF75" s="284"/>
      <c r="AG75" s="284"/>
      <c r="AH75" s="313"/>
      <c r="AI75" s="313"/>
      <c r="AJ75" s="284"/>
    </row>
    <row r="76" spans="2:36" ht="26.4" x14ac:dyDescent="0.3">
      <c r="B76" s="295"/>
      <c r="C76" s="295"/>
      <c r="D76" s="295"/>
      <c r="E76" s="295"/>
      <c r="F76" s="284"/>
      <c r="G76" s="295"/>
      <c r="H76" s="295"/>
      <c r="I76" s="295"/>
      <c r="J76" s="133" t="s">
        <v>425</v>
      </c>
      <c r="K76" s="155" t="s">
        <v>426</v>
      </c>
      <c r="L76" s="155" t="s">
        <v>427</v>
      </c>
      <c r="M76" s="60">
        <v>85680</v>
      </c>
      <c r="N76" s="295"/>
      <c r="O76" s="295"/>
      <c r="P76" s="295"/>
      <c r="Q76" s="295"/>
      <c r="R76" s="295"/>
      <c r="S76" s="295"/>
      <c r="T76" s="284"/>
      <c r="U76" s="285"/>
      <c r="V76" s="285"/>
      <c r="W76" s="284"/>
      <c r="X76" s="284"/>
      <c r="Y76" s="284"/>
      <c r="Z76" s="284"/>
      <c r="AA76" s="284"/>
      <c r="AB76" s="285"/>
      <c r="AC76" s="284"/>
      <c r="AD76" s="284"/>
      <c r="AE76" s="285"/>
      <c r="AF76" s="284"/>
      <c r="AG76" s="284"/>
      <c r="AH76" s="313"/>
      <c r="AI76" s="313"/>
      <c r="AJ76" s="284"/>
    </row>
    <row r="77" spans="2:36" ht="26.4" x14ac:dyDescent="0.3">
      <c r="B77" s="295"/>
      <c r="C77" s="295"/>
      <c r="D77" s="295"/>
      <c r="E77" s="295"/>
      <c r="F77" s="284" t="s">
        <v>488</v>
      </c>
      <c r="G77" s="295"/>
      <c r="H77" s="295"/>
      <c r="I77" s="295"/>
      <c r="J77" s="133" t="s">
        <v>412</v>
      </c>
      <c r="K77" s="155" t="s">
        <v>413</v>
      </c>
      <c r="L77" s="155" t="s">
        <v>414</v>
      </c>
      <c r="M77" s="60">
        <v>1</v>
      </c>
      <c r="N77" s="295"/>
      <c r="O77" s="295" t="s">
        <v>123</v>
      </c>
      <c r="P77" s="295"/>
      <c r="Q77" s="295"/>
      <c r="R77" s="295"/>
      <c r="S77" s="295"/>
      <c r="T77" s="284"/>
      <c r="U77" s="285">
        <v>310250</v>
      </c>
      <c r="V77" s="285">
        <f>+U77</f>
        <v>310250</v>
      </c>
      <c r="W77" s="284" t="s">
        <v>103</v>
      </c>
      <c r="X77" s="284" t="s">
        <v>103</v>
      </c>
      <c r="Y77" s="284" t="s">
        <v>103</v>
      </c>
      <c r="Z77" s="284" t="s">
        <v>103</v>
      </c>
      <c r="AA77" s="284" t="s">
        <v>103</v>
      </c>
      <c r="AB77" s="285">
        <v>54750</v>
      </c>
      <c r="AC77" s="284" t="s">
        <v>104</v>
      </c>
      <c r="AD77" s="284"/>
      <c r="AE77" s="285">
        <f>U77</f>
        <v>310250</v>
      </c>
      <c r="AF77" s="284"/>
      <c r="AG77" s="284"/>
      <c r="AH77" s="313"/>
      <c r="AI77" s="313"/>
      <c r="AJ77" s="284"/>
    </row>
    <row r="78" spans="2:36" ht="26.4" x14ac:dyDescent="0.3">
      <c r="B78" s="295"/>
      <c r="C78" s="295"/>
      <c r="D78" s="295"/>
      <c r="E78" s="295"/>
      <c r="F78" s="284"/>
      <c r="G78" s="295"/>
      <c r="H78" s="295"/>
      <c r="I78" s="295"/>
      <c r="J78" s="133" t="s">
        <v>425</v>
      </c>
      <c r="K78" s="155" t="s">
        <v>426</v>
      </c>
      <c r="L78" s="155" t="s">
        <v>427</v>
      </c>
      <c r="M78" s="60">
        <v>3306</v>
      </c>
      <c r="N78" s="295"/>
      <c r="O78" s="295"/>
      <c r="P78" s="295"/>
      <c r="Q78" s="295"/>
      <c r="R78" s="295"/>
      <c r="S78" s="295"/>
      <c r="T78" s="284"/>
      <c r="U78" s="285"/>
      <c r="V78" s="285"/>
      <c r="W78" s="284"/>
      <c r="X78" s="284"/>
      <c r="Y78" s="284"/>
      <c r="Z78" s="284"/>
      <c r="AA78" s="284"/>
      <c r="AB78" s="285"/>
      <c r="AC78" s="284"/>
      <c r="AD78" s="284"/>
      <c r="AE78" s="285"/>
      <c r="AF78" s="284"/>
      <c r="AG78" s="284"/>
      <c r="AH78" s="313"/>
      <c r="AI78" s="313"/>
      <c r="AJ78" s="284"/>
    </row>
    <row r="79" spans="2:36" ht="26.4" x14ac:dyDescent="0.3">
      <c r="B79" s="295" t="s">
        <v>489</v>
      </c>
      <c r="C79" s="295" t="s">
        <v>490</v>
      </c>
      <c r="D79" s="295" t="s">
        <v>483</v>
      </c>
      <c r="E79" s="295" t="s">
        <v>484</v>
      </c>
      <c r="F79" s="284" t="s">
        <v>491</v>
      </c>
      <c r="G79" s="295" t="s">
        <v>486</v>
      </c>
      <c r="H79" s="295" t="s">
        <v>93</v>
      </c>
      <c r="I79" s="295" t="s">
        <v>405</v>
      </c>
      <c r="J79" s="133" t="s">
        <v>412</v>
      </c>
      <c r="K79" s="155" t="s">
        <v>413</v>
      </c>
      <c r="L79" s="155" t="s">
        <v>414</v>
      </c>
      <c r="M79" s="60">
        <v>1</v>
      </c>
      <c r="N79" s="295" t="s">
        <v>97</v>
      </c>
      <c r="O79" s="295" t="s">
        <v>123</v>
      </c>
      <c r="P79" s="295" t="s">
        <v>408</v>
      </c>
      <c r="Q79" s="295" t="s">
        <v>100</v>
      </c>
      <c r="R79" s="295" t="s">
        <v>101</v>
      </c>
      <c r="S79" s="295" t="s">
        <v>102</v>
      </c>
      <c r="T79" s="285">
        <f>+U79+U82+U85</f>
        <v>2584846</v>
      </c>
      <c r="U79" s="285">
        <v>340000</v>
      </c>
      <c r="V79" s="285">
        <f>+U79</f>
        <v>340000</v>
      </c>
      <c r="W79" s="284" t="s">
        <v>103</v>
      </c>
      <c r="X79" s="284" t="s">
        <v>103</v>
      </c>
      <c r="Y79" s="284" t="s">
        <v>103</v>
      </c>
      <c r="Z79" s="284" t="s">
        <v>103</v>
      </c>
      <c r="AA79" s="284" t="s">
        <v>103</v>
      </c>
      <c r="AB79" s="285">
        <v>60000</v>
      </c>
      <c r="AC79" s="284" t="s">
        <v>104</v>
      </c>
      <c r="AD79" s="284"/>
      <c r="AE79" s="285">
        <f>U79</f>
        <v>340000</v>
      </c>
      <c r="AF79" s="284"/>
      <c r="AG79" s="284"/>
      <c r="AH79" s="313" t="s">
        <v>429</v>
      </c>
      <c r="AI79" s="314" t="s">
        <v>368</v>
      </c>
      <c r="AJ79" s="295" t="s">
        <v>405</v>
      </c>
    </row>
    <row r="80" spans="2:36" ht="26.4" x14ac:dyDescent="0.3">
      <c r="B80" s="295"/>
      <c r="C80" s="295"/>
      <c r="D80" s="295"/>
      <c r="E80" s="295"/>
      <c r="F80" s="284"/>
      <c r="G80" s="295"/>
      <c r="H80" s="295"/>
      <c r="I80" s="295"/>
      <c r="J80" s="133" t="s">
        <v>492</v>
      </c>
      <c r="K80" s="155" t="s">
        <v>493</v>
      </c>
      <c r="L80" s="155" t="s">
        <v>411</v>
      </c>
      <c r="M80" s="60">
        <v>2900</v>
      </c>
      <c r="N80" s="295"/>
      <c r="O80" s="295"/>
      <c r="P80" s="295"/>
      <c r="Q80" s="295"/>
      <c r="R80" s="295"/>
      <c r="S80" s="295"/>
      <c r="T80" s="285"/>
      <c r="U80" s="285"/>
      <c r="V80" s="285"/>
      <c r="W80" s="284"/>
      <c r="X80" s="284"/>
      <c r="Y80" s="284"/>
      <c r="Z80" s="284"/>
      <c r="AA80" s="284"/>
      <c r="AB80" s="285"/>
      <c r="AC80" s="284"/>
      <c r="AD80" s="284"/>
      <c r="AE80" s="285"/>
      <c r="AF80" s="284"/>
      <c r="AG80" s="284"/>
      <c r="AH80" s="313"/>
      <c r="AI80" s="314"/>
      <c r="AJ80" s="295"/>
    </row>
    <row r="81" spans="2:36" ht="39.6" x14ac:dyDescent="0.3">
      <c r="B81" s="295"/>
      <c r="C81" s="295"/>
      <c r="D81" s="295"/>
      <c r="E81" s="295"/>
      <c r="F81" s="284"/>
      <c r="G81" s="295"/>
      <c r="H81" s="295"/>
      <c r="I81" s="295"/>
      <c r="J81" s="133" t="s">
        <v>494</v>
      </c>
      <c r="K81" s="155" t="s">
        <v>495</v>
      </c>
      <c r="L81" s="155" t="s">
        <v>371</v>
      </c>
      <c r="M81" s="60">
        <v>0.11</v>
      </c>
      <c r="N81" s="295"/>
      <c r="O81" s="295"/>
      <c r="P81" s="295"/>
      <c r="Q81" s="295"/>
      <c r="R81" s="295"/>
      <c r="S81" s="295"/>
      <c r="T81" s="284"/>
      <c r="U81" s="285"/>
      <c r="V81" s="285"/>
      <c r="W81" s="284"/>
      <c r="X81" s="284"/>
      <c r="Y81" s="284"/>
      <c r="Z81" s="284"/>
      <c r="AA81" s="284"/>
      <c r="AB81" s="285"/>
      <c r="AC81" s="284"/>
      <c r="AD81" s="284"/>
      <c r="AE81" s="285"/>
      <c r="AF81" s="284"/>
      <c r="AG81" s="284"/>
      <c r="AH81" s="313"/>
      <c r="AI81" s="314"/>
      <c r="AJ81" s="295"/>
    </row>
    <row r="82" spans="2:36" ht="26.4" x14ac:dyDescent="0.3">
      <c r="B82" s="295"/>
      <c r="C82" s="295"/>
      <c r="D82" s="295"/>
      <c r="E82" s="295"/>
      <c r="F82" s="284" t="s">
        <v>496</v>
      </c>
      <c r="G82" s="295"/>
      <c r="H82" s="295"/>
      <c r="I82" s="295"/>
      <c r="J82" s="133" t="s">
        <v>412</v>
      </c>
      <c r="K82" s="155" t="s">
        <v>413</v>
      </c>
      <c r="L82" s="155" t="s">
        <v>414</v>
      </c>
      <c r="M82" s="60">
        <v>1</v>
      </c>
      <c r="N82" s="295"/>
      <c r="O82" s="295" t="s">
        <v>123</v>
      </c>
      <c r="P82" s="295"/>
      <c r="Q82" s="295"/>
      <c r="R82" s="295"/>
      <c r="S82" s="295"/>
      <c r="T82" s="284"/>
      <c r="U82" s="285">
        <v>595000</v>
      </c>
      <c r="V82" s="285">
        <f>+U82</f>
        <v>595000</v>
      </c>
      <c r="W82" s="284" t="s">
        <v>103</v>
      </c>
      <c r="X82" s="284" t="s">
        <v>103</v>
      </c>
      <c r="Y82" s="284" t="s">
        <v>103</v>
      </c>
      <c r="Z82" s="284" t="s">
        <v>103</v>
      </c>
      <c r="AA82" s="284" t="s">
        <v>103</v>
      </c>
      <c r="AB82" s="285">
        <v>105000</v>
      </c>
      <c r="AC82" s="284" t="s">
        <v>104</v>
      </c>
      <c r="AD82" s="284"/>
      <c r="AE82" s="285">
        <f>U82</f>
        <v>595000</v>
      </c>
      <c r="AF82" s="284"/>
      <c r="AG82" s="284"/>
      <c r="AH82" s="313"/>
      <c r="AI82" s="314"/>
      <c r="AJ82" s="295"/>
    </row>
    <row r="83" spans="2:36" ht="26.4" x14ac:dyDescent="0.3">
      <c r="B83" s="295"/>
      <c r="C83" s="295"/>
      <c r="D83" s="295"/>
      <c r="E83" s="295"/>
      <c r="F83" s="284"/>
      <c r="G83" s="295"/>
      <c r="H83" s="295"/>
      <c r="I83" s="295"/>
      <c r="J83" s="133" t="s">
        <v>492</v>
      </c>
      <c r="K83" s="155" t="s">
        <v>493</v>
      </c>
      <c r="L83" s="155" t="s">
        <v>411</v>
      </c>
      <c r="M83" s="60">
        <v>23000</v>
      </c>
      <c r="N83" s="295"/>
      <c r="O83" s="295"/>
      <c r="P83" s="295"/>
      <c r="Q83" s="295"/>
      <c r="R83" s="295"/>
      <c r="S83" s="295"/>
      <c r="T83" s="284"/>
      <c r="U83" s="285"/>
      <c r="V83" s="285"/>
      <c r="W83" s="284"/>
      <c r="X83" s="284"/>
      <c r="Y83" s="284"/>
      <c r="Z83" s="284"/>
      <c r="AA83" s="284"/>
      <c r="AB83" s="285"/>
      <c r="AC83" s="284"/>
      <c r="AD83" s="284"/>
      <c r="AE83" s="285"/>
      <c r="AF83" s="284"/>
      <c r="AG83" s="284"/>
      <c r="AH83" s="313"/>
      <c r="AI83" s="314"/>
      <c r="AJ83" s="295"/>
    </row>
    <row r="84" spans="2:36" ht="39.6" x14ac:dyDescent="0.3">
      <c r="B84" s="295"/>
      <c r="C84" s="295"/>
      <c r="D84" s="295"/>
      <c r="E84" s="295"/>
      <c r="F84" s="284"/>
      <c r="G84" s="295"/>
      <c r="H84" s="295"/>
      <c r="I84" s="295"/>
      <c r="J84" s="133" t="s">
        <v>494</v>
      </c>
      <c r="K84" s="155" t="s">
        <v>495</v>
      </c>
      <c r="L84" s="155" t="s">
        <v>371</v>
      </c>
      <c r="M84" s="60">
        <v>2.2999999999999998</v>
      </c>
      <c r="N84" s="295"/>
      <c r="O84" s="295"/>
      <c r="P84" s="295"/>
      <c r="Q84" s="295"/>
      <c r="R84" s="295"/>
      <c r="S84" s="295"/>
      <c r="T84" s="284"/>
      <c r="U84" s="285"/>
      <c r="V84" s="285"/>
      <c r="W84" s="284"/>
      <c r="X84" s="284"/>
      <c r="Y84" s="284"/>
      <c r="Z84" s="284"/>
      <c r="AA84" s="284"/>
      <c r="AB84" s="285"/>
      <c r="AC84" s="284"/>
      <c r="AD84" s="284"/>
      <c r="AE84" s="285"/>
      <c r="AF84" s="284"/>
      <c r="AG84" s="284"/>
      <c r="AH84" s="313"/>
      <c r="AI84" s="314"/>
      <c r="AJ84" s="295"/>
    </row>
    <row r="85" spans="2:36" ht="26.4" x14ac:dyDescent="0.3">
      <c r="B85" s="295"/>
      <c r="C85" s="295"/>
      <c r="D85" s="295"/>
      <c r="E85" s="295"/>
      <c r="F85" s="284" t="s">
        <v>497</v>
      </c>
      <c r="G85" s="295"/>
      <c r="H85" s="295"/>
      <c r="I85" s="295"/>
      <c r="J85" s="133" t="s">
        <v>412</v>
      </c>
      <c r="K85" s="155" t="s">
        <v>413</v>
      </c>
      <c r="L85" s="155" t="s">
        <v>414</v>
      </c>
      <c r="M85" s="60">
        <v>1</v>
      </c>
      <c r="N85" s="295"/>
      <c r="O85" s="295" t="s">
        <v>123</v>
      </c>
      <c r="P85" s="295"/>
      <c r="Q85" s="295"/>
      <c r="R85" s="295"/>
      <c r="S85" s="295"/>
      <c r="T85" s="284"/>
      <c r="U85" s="285">
        <v>1649846</v>
      </c>
      <c r="V85" s="285">
        <f>+U85</f>
        <v>1649846</v>
      </c>
      <c r="W85" s="284" t="s">
        <v>103</v>
      </c>
      <c r="X85" s="284" t="s">
        <v>103</v>
      </c>
      <c r="Y85" s="284" t="s">
        <v>103</v>
      </c>
      <c r="Z85" s="284" t="s">
        <v>103</v>
      </c>
      <c r="AA85" s="284" t="s">
        <v>103</v>
      </c>
      <c r="AB85" s="285">
        <v>291150</v>
      </c>
      <c r="AC85" s="284" t="s">
        <v>104</v>
      </c>
      <c r="AD85" s="284"/>
      <c r="AE85" s="285">
        <f>U85</f>
        <v>1649846</v>
      </c>
      <c r="AF85" s="284"/>
      <c r="AG85" s="284"/>
      <c r="AH85" s="313"/>
      <c r="AI85" s="314"/>
      <c r="AJ85" s="295"/>
    </row>
    <row r="86" spans="2:36" ht="26.4" x14ac:dyDescent="0.3">
      <c r="B86" s="295"/>
      <c r="C86" s="295"/>
      <c r="D86" s="295"/>
      <c r="E86" s="295"/>
      <c r="F86" s="284"/>
      <c r="G86" s="295"/>
      <c r="H86" s="295"/>
      <c r="I86" s="295"/>
      <c r="J86" s="133" t="s">
        <v>492</v>
      </c>
      <c r="K86" s="155" t="s">
        <v>493</v>
      </c>
      <c r="L86" s="155" t="s">
        <v>411</v>
      </c>
      <c r="M86" s="60">
        <v>9000</v>
      </c>
      <c r="N86" s="295"/>
      <c r="O86" s="295"/>
      <c r="P86" s="295"/>
      <c r="Q86" s="295"/>
      <c r="R86" s="295"/>
      <c r="S86" s="295"/>
      <c r="T86" s="284"/>
      <c r="U86" s="285"/>
      <c r="V86" s="285"/>
      <c r="W86" s="284"/>
      <c r="X86" s="284"/>
      <c r="Y86" s="284"/>
      <c r="Z86" s="284"/>
      <c r="AA86" s="284"/>
      <c r="AB86" s="285"/>
      <c r="AC86" s="284"/>
      <c r="AD86" s="284"/>
      <c r="AE86" s="285"/>
      <c r="AF86" s="284"/>
      <c r="AG86" s="284"/>
      <c r="AH86" s="313"/>
      <c r="AI86" s="314"/>
      <c r="AJ86" s="295"/>
    </row>
    <row r="87" spans="2:36" ht="39.6" x14ac:dyDescent="0.3">
      <c r="B87" s="295"/>
      <c r="C87" s="295"/>
      <c r="D87" s="295"/>
      <c r="E87" s="295"/>
      <c r="F87" s="284"/>
      <c r="G87" s="295"/>
      <c r="H87" s="295"/>
      <c r="I87" s="295"/>
      <c r="J87" s="133" t="s">
        <v>494</v>
      </c>
      <c r="K87" s="155" t="s">
        <v>495</v>
      </c>
      <c r="L87" s="155" t="s">
        <v>371</v>
      </c>
      <c r="M87" s="60">
        <v>0.09</v>
      </c>
      <c r="N87" s="295"/>
      <c r="O87" s="295"/>
      <c r="P87" s="295"/>
      <c r="Q87" s="295"/>
      <c r="R87" s="295"/>
      <c r="S87" s="295"/>
      <c r="T87" s="284"/>
      <c r="U87" s="285"/>
      <c r="V87" s="285"/>
      <c r="W87" s="284"/>
      <c r="X87" s="284"/>
      <c r="Y87" s="284"/>
      <c r="Z87" s="284"/>
      <c r="AA87" s="284"/>
      <c r="AB87" s="285"/>
      <c r="AC87" s="284"/>
      <c r="AD87" s="284"/>
      <c r="AE87" s="285"/>
      <c r="AF87" s="284"/>
      <c r="AG87" s="284"/>
      <c r="AH87" s="313"/>
      <c r="AI87" s="314"/>
      <c r="AJ87" s="295"/>
    </row>
    <row r="88" spans="2:36" ht="26.4" x14ac:dyDescent="0.3">
      <c r="B88" s="295" t="s">
        <v>498</v>
      </c>
      <c r="C88" s="295" t="s">
        <v>499</v>
      </c>
      <c r="D88" s="295" t="s">
        <v>483</v>
      </c>
      <c r="E88" s="295" t="s">
        <v>484</v>
      </c>
      <c r="F88" s="284" t="s">
        <v>500</v>
      </c>
      <c r="G88" s="295" t="s">
        <v>486</v>
      </c>
      <c r="H88" s="295" t="s">
        <v>93</v>
      </c>
      <c r="I88" s="295" t="s">
        <v>405</v>
      </c>
      <c r="J88" s="133" t="s">
        <v>412</v>
      </c>
      <c r="K88" s="155" t="s">
        <v>413</v>
      </c>
      <c r="L88" s="155" t="s">
        <v>414</v>
      </c>
      <c r="M88" s="60">
        <v>1</v>
      </c>
      <c r="N88" s="295" t="s">
        <v>97</v>
      </c>
      <c r="O88" s="295" t="s">
        <v>123</v>
      </c>
      <c r="P88" s="295" t="s">
        <v>408</v>
      </c>
      <c r="Q88" s="295" t="s">
        <v>100</v>
      </c>
      <c r="R88" s="295" t="s">
        <v>101</v>
      </c>
      <c r="S88" s="295" t="s">
        <v>102</v>
      </c>
      <c r="T88" s="285">
        <f>+U88+U91</f>
        <v>1399627</v>
      </c>
      <c r="U88" s="285">
        <v>342125</v>
      </c>
      <c r="V88" s="285">
        <f>+U88</f>
        <v>342125</v>
      </c>
      <c r="W88" s="284" t="s">
        <v>103</v>
      </c>
      <c r="X88" s="284" t="s">
        <v>103</v>
      </c>
      <c r="Y88" s="284" t="s">
        <v>103</v>
      </c>
      <c r="Z88" s="284" t="s">
        <v>103</v>
      </c>
      <c r="AA88" s="284" t="s">
        <v>103</v>
      </c>
      <c r="AB88" s="285">
        <v>60375</v>
      </c>
      <c r="AC88" s="284" t="s">
        <v>104</v>
      </c>
      <c r="AD88" s="284"/>
      <c r="AE88" s="285">
        <f>U88</f>
        <v>342125</v>
      </c>
      <c r="AF88" s="284"/>
      <c r="AG88" s="284"/>
      <c r="AH88" s="313" t="s">
        <v>393</v>
      </c>
      <c r="AI88" s="314" t="s">
        <v>372</v>
      </c>
      <c r="AJ88" s="295" t="s">
        <v>405</v>
      </c>
    </row>
    <row r="89" spans="2:36" ht="26.4" x14ac:dyDescent="0.3">
      <c r="B89" s="295"/>
      <c r="C89" s="295"/>
      <c r="D89" s="295"/>
      <c r="E89" s="295"/>
      <c r="F89" s="284"/>
      <c r="G89" s="295"/>
      <c r="H89" s="295"/>
      <c r="I89" s="295"/>
      <c r="J89" s="133" t="s">
        <v>492</v>
      </c>
      <c r="K89" s="155" t="s">
        <v>493</v>
      </c>
      <c r="L89" s="155" t="s">
        <v>411</v>
      </c>
      <c r="M89" s="60">
        <v>2001</v>
      </c>
      <c r="N89" s="295"/>
      <c r="O89" s="295"/>
      <c r="P89" s="295"/>
      <c r="Q89" s="295"/>
      <c r="R89" s="295"/>
      <c r="S89" s="295"/>
      <c r="T89" s="285"/>
      <c r="U89" s="285"/>
      <c r="V89" s="285"/>
      <c r="W89" s="284"/>
      <c r="X89" s="284"/>
      <c r="Y89" s="284"/>
      <c r="Z89" s="284"/>
      <c r="AA89" s="284"/>
      <c r="AB89" s="285"/>
      <c r="AC89" s="284"/>
      <c r="AD89" s="284"/>
      <c r="AE89" s="285"/>
      <c r="AF89" s="284"/>
      <c r="AG89" s="284"/>
      <c r="AH89" s="313"/>
      <c r="AI89" s="314"/>
      <c r="AJ89" s="295"/>
    </row>
    <row r="90" spans="2:36" ht="39.6" x14ac:dyDescent="0.3">
      <c r="B90" s="295"/>
      <c r="C90" s="295"/>
      <c r="D90" s="295"/>
      <c r="E90" s="295"/>
      <c r="F90" s="284"/>
      <c r="G90" s="295"/>
      <c r="H90" s="295"/>
      <c r="I90" s="295"/>
      <c r="J90" s="133" t="s">
        <v>494</v>
      </c>
      <c r="K90" s="155" t="s">
        <v>495</v>
      </c>
      <c r="L90" s="155" t="s">
        <v>371</v>
      </c>
      <c r="M90" s="60">
        <v>0.2</v>
      </c>
      <c r="N90" s="295"/>
      <c r="O90" s="295"/>
      <c r="P90" s="295"/>
      <c r="Q90" s="295"/>
      <c r="R90" s="295"/>
      <c r="S90" s="295"/>
      <c r="T90" s="285"/>
      <c r="U90" s="285"/>
      <c r="V90" s="285"/>
      <c r="W90" s="284"/>
      <c r="X90" s="284"/>
      <c r="Y90" s="284"/>
      <c r="Z90" s="284"/>
      <c r="AA90" s="284"/>
      <c r="AB90" s="285"/>
      <c r="AC90" s="284"/>
      <c r="AD90" s="284"/>
      <c r="AE90" s="285"/>
      <c r="AF90" s="284"/>
      <c r="AG90" s="284"/>
      <c r="AH90" s="313"/>
      <c r="AI90" s="314"/>
      <c r="AJ90" s="295"/>
    </row>
    <row r="91" spans="2:36" ht="26.4" x14ac:dyDescent="0.3">
      <c r="B91" s="295"/>
      <c r="C91" s="295"/>
      <c r="D91" s="295"/>
      <c r="E91" s="295"/>
      <c r="F91" s="284" t="s">
        <v>501</v>
      </c>
      <c r="G91" s="295"/>
      <c r="H91" s="295"/>
      <c r="I91" s="295"/>
      <c r="J91" s="133" t="s">
        <v>412</v>
      </c>
      <c r="K91" s="155" t="s">
        <v>413</v>
      </c>
      <c r="L91" s="155" t="s">
        <v>414</v>
      </c>
      <c r="M91" s="60">
        <v>1</v>
      </c>
      <c r="N91" s="295"/>
      <c r="O91" s="295" t="s">
        <v>123</v>
      </c>
      <c r="P91" s="295"/>
      <c r="Q91" s="295"/>
      <c r="R91" s="295"/>
      <c r="S91" s="295"/>
      <c r="T91" s="284"/>
      <c r="U91" s="285">
        <v>1057502</v>
      </c>
      <c r="V91" s="285">
        <f>+U91</f>
        <v>1057502</v>
      </c>
      <c r="W91" s="284" t="s">
        <v>103</v>
      </c>
      <c r="X91" s="284" t="s">
        <v>103</v>
      </c>
      <c r="Y91" s="284" t="s">
        <v>103</v>
      </c>
      <c r="Z91" s="284" t="s">
        <v>103</v>
      </c>
      <c r="AA91" s="284" t="s">
        <v>103</v>
      </c>
      <c r="AB91" s="285">
        <v>587033</v>
      </c>
      <c r="AC91" s="284" t="s">
        <v>104</v>
      </c>
      <c r="AD91" s="284"/>
      <c r="AE91" s="285">
        <f>U91</f>
        <v>1057502</v>
      </c>
      <c r="AF91" s="284"/>
      <c r="AG91" s="284"/>
      <c r="AH91" s="313"/>
      <c r="AI91" s="314"/>
      <c r="AJ91" s="295"/>
    </row>
    <row r="92" spans="2:36" ht="26.4" x14ac:dyDescent="0.3">
      <c r="B92" s="295"/>
      <c r="C92" s="295"/>
      <c r="D92" s="295"/>
      <c r="E92" s="295"/>
      <c r="F92" s="284"/>
      <c r="G92" s="295"/>
      <c r="H92" s="295"/>
      <c r="I92" s="295"/>
      <c r="J92" s="133" t="s">
        <v>492</v>
      </c>
      <c r="K92" s="155" t="s">
        <v>493</v>
      </c>
      <c r="L92" s="155" t="s">
        <v>411</v>
      </c>
      <c r="M92" s="60">
        <v>182429</v>
      </c>
      <c r="N92" s="295"/>
      <c r="O92" s="295"/>
      <c r="P92" s="295"/>
      <c r="Q92" s="295"/>
      <c r="R92" s="295"/>
      <c r="S92" s="295"/>
      <c r="T92" s="284"/>
      <c r="U92" s="285"/>
      <c r="V92" s="285"/>
      <c r="W92" s="284"/>
      <c r="X92" s="284"/>
      <c r="Y92" s="284"/>
      <c r="Z92" s="284"/>
      <c r="AA92" s="284"/>
      <c r="AB92" s="285"/>
      <c r="AC92" s="284"/>
      <c r="AD92" s="284"/>
      <c r="AE92" s="285"/>
      <c r="AF92" s="284"/>
      <c r="AG92" s="284"/>
      <c r="AH92" s="313"/>
      <c r="AI92" s="314"/>
      <c r="AJ92" s="295"/>
    </row>
    <row r="93" spans="2:36" ht="39.6" x14ac:dyDescent="0.3">
      <c r="B93" s="295"/>
      <c r="C93" s="295"/>
      <c r="D93" s="295"/>
      <c r="E93" s="295"/>
      <c r="F93" s="284"/>
      <c r="G93" s="295"/>
      <c r="H93" s="295"/>
      <c r="I93" s="295"/>
      <c r="J93" s="133" t="s">
        <v>494</v>
      </c>
      <c r="K93" s="155" t="s">
        <v>495</v>
      </c>
      <c r="L93" s="155" t="s">
        <v>371</v>
      </c>
      <c r="M93" s="60">
        <v>13.84</v>
      </c>
      <c r="N93" s="295"/>
      <c r="O93" s="295"/>
      <c r="P93" s="295"/>
      <c r="Q93" s="295"/>
      <c r="R93" s="295"/>
      <c r="S93" s="295"/>
      <c r="T93" s="284"/>
      <c r="U93" s="285"/>
      <c r="V93" s="285"/>
      <c r="W93" s="284"/>
      <c r="X93" s="284"/>
      <c r="Y93" s="284"/>
      <c r="Z93" s="284"/>
      <c r="AA93" s="284"/>
      <c r="AB93" s="285"/>
      <c r="AC93" s="284"/>
      <c r="AD93" s="284"/>
      <c r="AE93" s="285"/>
      <c r="AF93" s="284"/>
      <c r="AG93" s="284"/>
      <c r="AH93" s="313"/>
      <c r="AI93" s="314"/>
      <c r="AJ93" s="295"/>
    </row>
    <row r="94" spans="2:36" ht="26.4" x14ac:dyDescent="0.3">
      <c r="B94" s="295" t="s">
        <v>502</v>
      </c>
      <c r="C94" s="295" t="s">
        <v>503</v>
      </c>
      <c r="D94" s="295" t="s">
        <v>483</v>
      </c>
      <c r="E94" s="295" t="s">
        <v>484</v>
      </c>
      <c r="F94" s="284" t="s">
        <v>504</v>
      </c>
      <c r="G94" s="295" t="s">
        <v>486</v>
      </c>
      <c r="H94" s="308" t="s">
        <v>93</v>
      </c>
      <c r="I94" s="308" t="s">
        <v>405</v>
      </c>
      <c r="J94" s="133" t="s">
        <v>412</v>
      </c>
      <c r="K94" s="155" t="s">
        <v>413</v>
      </c>
      <c r="L94" s="155" t="s">
        <v>414</v>
      </c>
      <c r="M94" s="60">
        <v>1</v>
      </c>
      <c r="N94" s="316" t="s">
        <v>97</v>
      </c>
      <c r="O94" s="295" t="s">
        <v>123</v>
      </c>
      <c r="P94" s="315" t="s">
        <v>408</v>
      </c>
      <c r="Q94" s="315" t="s">
        <v>100</v>
      </c>
      <c r="R94" s="315" t="s">
        <v>101</v>
      </c>
      <c r="S94" s="315" t="s">
        <v>102</v>
      </c>
      <c r="T94" s="280">
        <f>+U94</f>
        <v>595000</v>
      </c>
      <c r="U94" s="285">
        <v>595000</v>
      </c>
      <c r="V94" s="285">
        <f>+U94</f>
        <v>595000</v>
      </c>
      <c r="W94" s="284" t="s">
        <v>103</v>
      </c>
      <c r="X94" s="284" t="s">
        <v>103</v>
      </c>
      <c r="Y94" s="284" t="s">
        <v>103</v>
      </c>
      <c r="Z94" s="284" t="s">
        <v>103</v>
      </c>
      <c r="AA94" s="284" t="s">
        <v>103</v>
      </c>
      <c r="AB94" s="285">
        <v>105000</v>
      </c>
      <c r="AC94" s="284" t="s">
        <v>104</v>
      </c>
      <c r="AD94" s="284"/>
      <c r="AE94" s="285">
        <f>U94</f>
        <v>595000</v>
      </c>
      <c r="AF94" s="284"/>
      <c r="AG94" s="284"/>
      <c r="AH94" s="320" t="s">
        <v>443</v>
      </c>
      <c r="AI94" s="317" t="s">
        <v>444</v>
      </c>
      <c r="AJ94" s="308" t="s">
        <v>405</v>
      </c>
    </row>
    <row r="95" spans="2:36" ht="26.4" x14ac:dyDescent="0.3">
      <c r="B95" s="295"/>
      <c r="C95" s="295"/>
      <c r="D95" s="295"/>
      <c r="E95" s="295"/>
      <c r="F95" s="284"/>
      <c r="G95" s="295"/>
      <c r="H95" s="308"/>
      <c r="I95" s="308"/>
      <c r="J95" s="133" t="s">
        <v>492</v>
      </c>
      <c r="K95" s="155" t="s">
        <v>493</v>
      </c>
      <c r="L95" s="155" t="s">
        <v>411</v>
      </c>
      <c r="M95" s="60">
        <v>8000</v>
      </c>
      <c r="N95" s="316"/>
      <c r="O95" s="295"/>
      <c r="P95" s="315"/>
      <c r="Q95" s="315"/>
      <c r="R95" s="315"/>
      <c r="S95" s="315"/>
      <c r="T95" s="280"/>
      <c r="U95" s="285"/>
      <c r="V95" s="285"/>
      <c r="W95" s="284"/>
      <c r="X95" s="284"/>
      <c r="Y95" s="284"/>
      <c r="Z95" s="284"/>
      <c r="AA95" s="284"/>
      <c r="AB95" s="285"/>
      <c r="AC95" s="284"/>
      <c r="AD95" s="284"/>
      <c r="AE95" s="285"/>
      <c r="AF95" s="284"/>
      <c r="AG95" s="284"/>
      <c r="AH95" s="320"/>
      <c r="AI95" s="317"/>
      <c r="AJ95" s="308"/>
    </row>
    <row r="96" spans="2:36" ht="39.6" x14ac:dyDescent="0.3">
      <c r="B96" s="295"/>
      <c r="C96" s="295"/>
      <c r="D96" s="295"/>
      <c r="E96" s="295"/>
      <c r="F96" s="284"/>
      <c r="G96" s="295"/>
      <c r="H96" s="308"/>
      <c r="I96" s="308"/>
      <c r="J96" s="133" t="s">
        <v>494</v>
      </c>
      <c r="K96" s="155" t="s">
        <v>495</v>
      </c>
      <c r="L96" s="155" t="s">
        <v>371</v>
      </c>
      <c r="M96" s="60">
        <v>0.83</v>
      </c>
      <c r="N96" s="316"/>
      <c r="O96" s="295"/>
      <c r="P96" s="315"/>
      <c r="Q96" s="315"/>
      <c r="R96" s="315"/>
      <c r="S96" s="315"/>
      <c r="T96" s="281"/>
      <c r="U96" s="285"/>
      <c r="V96" s="285"/>
      <c r="W96" s="284"/>
      <c r="X96" s="284"/>
      <c r="Y96" s="284"/>
      <c r="Z96" s="284"/>
      <c r="AA96" s="284"/>
      <c r="AB96" s="285"/>
      <c r="AC96" s="284"/>
      <c r="AD96" s="284"/>
      <c r="AE96" s="285"/>
      <c r="AF96" s="284"/>
      <c r="AG96" s="284"/>
      <c r="AH96" s="320"/>
      <c r="AI96" s="317"/>
      <c r="AJ96" s="308"/>
    </row>
    <row r="97" spans="2:37" ht="26.4" x14ac:dyDescent="0.3">
      <c r="B97" s="295" t="s">
        <v>505</v>
      </c>
      <c r="C97" s="295" t="s">
        <v>506</v>
      </c>
      <c r="D97" s="295" t="s">
        <v>483</v>
      </c>
      <c r="E97" s="295" t="s">
        <v>484</v>
      </c>
      <c r="F97" s="284" t="s">
        <v>507</v>
      </c>
      <c r="G97" s="295" t="s">
        <v>486</v>
      </c>
      <c r="H97" s="308" t="s">
        <v>93</v>
      </c>
      <c r="I97" s="308" t="s">
        <v>405</v>
      </c>
      <c r="J97" s="133" t="s">
        <v>412</v>
      </c>
      <c r="K97" s="155" t="s">
        <v>413</v>
      </c>
      <c r="L97" s="155" t="s">
        <v>414</v>
      </c>
      <c r="M97" s="60">
        <v>1</v>
      </c>
      <c r="N97" s="316" t="s">
        <v>97</v>
      </c>
      <c r="O97" s="295" t="s">
        <v>123</v>
      </c>
      <c r="P97" s="315" t="s">
        <v>408</v>
      </c>
      <c r="Q97" s="315" t="s">
        <v>100</v>
      </c>
      <c r="R97" s="315" t="s">
        <v>101</v>
      </c>
      <c r="S97" s="315" t="s">
        <v>102</v>
      </c>
      <c r="T97" s="280">
        <f>+U97</f>
        <v>1181500</v>
      </c>
      <c r="U97" s="285">
        <v>1181500</v>
      </c>
      <c r="V97" s="285">
        <f>+U97</f>
        <v>1181500</v>
      </c>
      <c r="W97" s="284" t="s">
        <v>103</v>
      </c>
      <c r="X97" s="284" t="s">
        <v>103</v>
      </c>
      <c r="Y97" s="284" t="s">
        <v>103</v>
      </c>
      <c r="Z97" s="284" t="s">
        <v>103</v>
      </c>
      <c r="AA97" s="284" t="s">
        <v>103</v>
      </c>
      <c r="AB97" s="285">
        <v>208500</v>
      </c>
      <c r="AC97" s="284" t="s">
        <v>104</v>
      </c>
      <c r="AD97" s="284"/>
      <c r="AE97" s="285">
        <f>U97</f>
        <v>1181500</v>
      </c>
      <c r="AF97" s="284"/>
      <c r="AG97" s="284"/>
      <c r="AH97" s="320" t="s">
        <v>454</v>
      </c>
      <c r="AI97" s="317" t="s">
        <v>455</v>
      </c>
      <c r="AJ97" s="308" t="s">
        <v>405</v>
      </c>
    </row>
    <row r="98" spans="2:37" ht="26.4" x14ac:dyDescent="0.3">
      <c r="B98" s="295"/>
      <c r="C98" s="295"/>
      <c r="D98" s="295"/>
      <c r="E98" s="295"/>
      <c r="F98" s="284"/>
      <c r="G98" s="295"/>
      <c r="H98" s="308"/>
      <c r="I98" s="308"/>
      <c r="J98" s="133" t="s">
        <v>492</v>
      </c>
      <c r="K98" s="155" t="s">
        <v>493</v>
      </c>
      <c r="L98" s="155" t="s">
        <v>411</v>
      </c>
      <c r="M98" s="60">
        <v>12000</v>
      </c>
      <c r="N98" s="316"/>
      <c r="O98" s="295"/>
      <c r="P98" s="315"/>
      <c r="Q98" s="315"/>
      <c r="R98" s="315"/>
      <c r="S98" s="315"/>
      <c r="T98" s="280"/>
      <c r="U98" s="285"/>
      <c r="V98" s="285"/>
      <c r="W98" s="284"/>
      <c r="X98" s="284"/>
      <c r="Y98" s="284"/>
      <c r="Z98" s="284"/>
      <c r="AA98" s="284"/>
      <c r="AB98" s="285"/>
      <c r="AC98" s="284"/>
      <c r="AD98" s="284"/>
      <c r="AE98" s="285"/>
      <c r="AF98" s="284"/>
      <c r="AG98" s="284"/>
      <c r="AH98" s="320"/>
      <c r="AI98" s="317"/>
      <c r="AJ98" s="308"/>
    </row>
    <row r="99" spans="2:37" ht="39.6" x14ac:dyDescent="0.3">
      <c r="B99" s="295"/>
      <c r="C99" s="295"/>
      <c r="D99" s="295"/>
      <c r="E99" s="295"/>
      <c r="F99" s="284"/>
      <c r="G99" s="295"/>
      <c r="H99" s="308"/>
      <c r="I99" s="308"/>
      <c r="J99" s="133" t="s">
        <v>494</v>
      </c>
      <c r="K99" s="155" t="s">
        <v>495</v>
      </c>
      <c r="L99" s="155" t="s">
        <v>371</v>
      </c>
      <c r="M99" s="60">
        <v>1.2</v>
      </c>
      <c r="N99" s="316"/>
      <c r="O99" s="295"/>
      <c r="P99" s="315"/>
      <c r="Q99" s="315"/>
      <c r="R99" s="315"/>
      <c r="S99" s="315"/>
      <c r="T99" s="281"/>
      <c r="U99" s="285"/>
      <c r="V99" s="285"/>
      <c r="W99" s="284"/>
      <c r="X99" s="284"/>
      <c r="Y99" s="284"/>
      <c r="Z99" s="284"/>
      <c r="AA99" s="284"/>
      <c r="AB99" s="285"/>
      <c r="AC99" s="284"/>
      <c r="AD99" s="284"/>
      <c r="AE99" s="285"/>
      <c r="AF99" s="284"/>
      <c r="AG99" s="284"/>
      <c r="AH99" s="320"/>
      <c r="AI99" s="317"/>
      <c r="AJ99" s="308"/>
    </row>
    <row r="100" spans="2:37" ht="25.5" customHeight="1" x14ac:dyDescent="0.3">
      <c r="B100" s="312" t="s">
        <v>521</v>
      </c>
      <c r="C100" s="312" t="s">
        <v>508</v>
      </c>
      <c r="D100" s="295" t="s">
        <v>483</v>
      </c>
      <c r="E100" s="319" t="s">
        <v>582</v>
      </c>
      <c r="F100" s="312" t="s">
        <v>509</v>
      </c>
      <c r="G100" s="295" t="s">
        <v>582</v>
      </c>
      <c r="H100" s="328" t="s">
        <v>93</v>
      </c>
      <c r="I100" s="328" t="s">
        <v>405</v>
      </c>
      <c r="J100" s="156" t="s">
        <v>412</v>
      </c>
      <c r="K100" s="164"/>
      <c r="L100" s="164"/>
      <c r="M100" s="160"/>
      <c r="N100" s="329"/>
      <c r="O100" s="312"/>
      <c r="P100" s="325"/>
      <c r="Q100" s="325"/>
      <c r="R100" s="325"/>
      <c r="S100" s="325"/>
      <c r="T100" s="326"/>
      <c r="U100" s="326"/>
      <c r="V100" s="326"/>
      <c r="W100" s="321"/>
      <c r="X100" s="321"/>
      <c r="Y100" s="321"/>
      <c r="Z100" s="321"/>
      <c r="AA100" s="321"/>
      <c r="AB100" s="322"/>
      <c r="AC100" s="321"/>
      <c r="AD100" s="321"/>
      <c r="AE100" s="322"/>
      <c r="AF100" s="321"/>
      <c r="AG100" s="321"/>
      <c r="AH100" s="323"/>
      <c r="AI100" s="324"/>
      <c r="AJ100" s="328" t="s">
        <v>405</v>
      </c>
      <c r="AK100" s="27"/>
    </row>
    <row r="101" spans="2:37" ht="26.4" x14ac:dyDescent="0.3">
      <c r="B101" s="312"/>
      <c r="C101" s="312"/>
      <c r="D101" s="295"/>
      <c r="E101" s="319"/>
      <c r="F101" s="312"/>
      <c r="G101" s="295"/>
      <c r="H101" s="328"/>
      <c r="I101" s="328"/>
      <c r="J101" s="156" t="s">
        <v>425</v>
      </c>
      <c r="K101" s="164"/>
      <c r="L101" s="164"/>
      <c r="M101" s="160"/>
      <c r="N101" s="329"/>
      <c r="O101" s="312"/>
      <c r="P101" s="325"/>
      <c r="Q101" s="325"/>
      <c r="R101" s="325"/>
      <c r="S101" s="325"/>
      <c r="T101" s="327"/>
      <c r="U101" s="327"/>
      <c r="V101" s="327"/>
      <c r="W101" s="321"/>
      <c r="X101" s="321"/>
      <c r="Y101" s="321"/>
      <c r="Z101" s="321"/>
      <c r="AA101" s="321"/>
      <c r="AB101" s="322"/>
      <c r="AC101" s="321"/>
      <c r="AD101" s="321"/>
      <c r="AE101" s="322"/>
      <c r="AF101" s="321"/>
      <c r="AG101" s="321"/>
      <c r="AH101" s="323"/>
      <c r="AI101" s="324"/>
      <c r="AJ101" s="328"/>
      <c r="AK101" s="27"/>
    </row>
    <row r="102" spans="2:37" ht="42" customHeight="1" x14ac:dyDescent="0.3">
      <c r="B102" s="295" t="s">
        <v>510</v>
      </c>
      <c r="C102" s="295" t="s">
        <v>511</v>
      </c>
      <c r="D102" s="295" t="s">
        <v>518</v>
      </c>
      <c r="E102" s="284" t="s">
        <v>402</v>
      </c>
      <c r="F102" s="295" t="s">
        <v>512</v>
      </c>
      <c r="G102" s="295" t="s">
        <v>486</v>
      </c>
      <c r="H102" s="308" t="s">
        <v>93</v>
      </c>
      <c r="I102" s="308" t="s">
        <v>405</v>
      </c>
      <c r="J102" s="133" t="s">
        <v>412</v>
      </c>
      <c r="K102" s="155" t="s">
        <v>413</v>
      </c>
      <c r="L102" s="155" t="s">
        <v>414</v>
      </c>
      <c r="M102" s="60">
        <v>1</v>
      </c>
      <c r="N102" s="316" t="s">
        <v>97</v>
      </c>
      <c r="O102" s="295" t="s">
        <v>123</v>
      </c>
      <c r="P102" s="315" t="s">
        <v>408</v>
      </c>
      <c r="Q102" s="315" t="s">
        <v>100</v>
      </c>
      <c r="R102" s="315" t="s">
        <v>101</v>
      </c>
      <c r="S102" s="315" t="s">
        <v>102</v>
      </c>
      <c r="T102" s="280">
        <f>+U102</f>
        <v>585996</v>
      </c>
      <c r="U102" s="285">
        <f>V102</f>
        <v>585996</v>
      </c>
      <c r="V102" s="285">
        <v>585996</v>
      </c>
      <c r="W102" s="284" t="s">
        <v>103</v>
      </c>
      <c r="X102" s="284" t="s">
        <v>103</v>
      </c>
      <c r="Y102" s="284" t="s">
        <v>103</v>
      </c>
      <c r="Z102" s="284" t="s">
        <v>103</v>
      </c>
      <c r="AA102" s="284" t="s">
        <v>103</v>
      </c>
      <c r="AB102" s="285">
        <v>103412</v>
      </c>
      <c r="AC102" s="284" t="s">
        <v>104</v>
      </c>
      <c r="AD102" s="284"/>
      <c r="AE102" s="285">
        <f>U102</f>
        <v>585996</v>
      </c>
      <c r="AF102" s="284"/>
      <c r="AG102" s="284"/>
      <c r="AH102" s="320" t="s">
        <v>429</v>
      </c>
      <c r="AI102" s="317" t="s">
        <v>368</v>
      </c>
      <c r="AJ102" s="308" t="s">
        <v>405</v>
      </c>
    </row>
    <row r="103" spans="2:37" ht="42" customHeight="1" x14ac:dyDescent="0.3">
      <c r="B103" s="295"/>
      <c r="C103" s="295"/>
      <c r="D103" s="295"/>
      <c r="E103" s="284"/>
      <c r="F103" s="295"/>
      <c r="G103" s="295"/>
      <c r="H103" s="308"/>
      <c r="I103" s="308"/>
      <c r="J103" s="133" t="s">
        <v>513</v>
      </c>
      <c r="K103" s="155" t="s">
        <v>514</v>
      </c>
      <c r="L103" s="155" t="s">
        <v>371</v>
      </c>
      <c r="M103" s="60">
        <v>4.4000000000000004</v>
      </c>
      <c r="N103" s="316"/>
      <c r="O103" s="295"/>
      <c r="P103" s="315"/>
      <c r="Q103" s="315"/>
      <c r="R103" s="315"/>
      <c r="S103" s="315"/>
      <c r="T103" s="281"/>
      <c r="U103" s="285"/>
      <c r="V103" s="285"/>
      <c r="W103" s="284"/>
      <c r="X103" s="284"/>
      <c r="Y103" s="284"/>
      <c r="Z103" s="284"/>
      <c r="AA103" s="284"/>
      <c r="AB103" s="285"/>
      <c r="AC103" s="284"/>
      <c r="AD103" s="284"/>
      <c r="AE103" s="285"/>
      <c r="AF103" s="284"/>
      <c r="AG103" s="284"/>
      <c r="AH103" s="320"/>
      <c r="AI103" s="317"/>
      <c r="AJ103" s="308"/>
    </row>
    <row r="104" spans="2:37" ht="42" customHeight="1" x14ac:dyDescent="0.3">
      <c r="B104" s="295" t="s">
        <v>515</v>
      </c>
      <c r="C104" s="295" t="s">
        <v>516</v>
      </c>
      <c r="D104" s="295" t="s">
        <v>518</v>
      </c>
      <c r="E104" s="284" t="s">
        <v>402</v>
      </c>
      <c r="F104" s="295" t="s">
        <v>517</v>
      </c>
      <c r="G104" s="295" t="s">
        <v>486</v>
      </c>
      <c r="H104" s="308" t="s">
        <v>93</v>
      </c>
      <c r="I104" s="308" t="s">
        <v>405</v>
      </c>
      <c r="J104" s="133" t="s">
        <v>412</v>
      </c>
      <c r="K104" s="155" t="s">
        <v>413</v>
      </c>
      <c r="L104" s="155" t="s">
        <v>414</v>
      </c>
      <c r="M104" s="60">
        <v>1</v>
      </c>
      <c r="N104" s="316" t="s">
        <v>97</v>
      </c>
      <c r="O104" s="295" t="s">
        <v>123</v>
      </c>
      <c r="P104" s="315" t="s">
        <v>408</v>
      </c>
      <c r="Q104" s="315" t="s">
        <v>100</v>
      </c>
      <c r="R104" s="315" t="s">
        <v>101</v>
      </c>
      <c r="S104" s="315" t="s">
        <v>102</v>
      </c>
      <c r="T104" s="280">
        <f>+U104</f>
        <v>4982745</v>
      </c>
      <c r="U104" s="285">
        <f>V104</f>
        <v>4982745</v>
      </c>
      <c r="V104" s="285">
        <v>4982745</v>
      </c>
      <c r="W104" s="284" t="s">
        <v>103</v>
      </c>
      <c r="X104" s="284" t="s">
        <v>103</v>
      </c>
      <c r="Y104" s="284" t="s">
        <v>103</v>
      </c>
      <c r="Z104" s="284" t="s">
        <v>103</v>
      </c>
      <c r="AA104" s="284" t="s">
        <v>103</v>
      </c>
      <c r="AB104" s="285">
        <v>879308</v>
      </c>
      <c r="AC104" s="284" t="s">
        <v>104</v>
      </c>
      <c r="AD104" s="284"/>
      <c r="AE104" s="285">
        <f>U104</f>
        <v>4982745</v>
      </c>
      <c r="AF104" s="284"/>
      <c r="AG104" s="284"/>
      <c r="AH104" s="320" t="s">
        <v>443</v>
      </c>
      <c r="AI104" s="317" t="s">
        <v>444</v>
      </c>
      <c r="AJ104" s="308" t="s">
        <v>405</v>
      </c>
    </row>
    <row r="105" spans="2:37" ht="42" customHeight="1" x14ac:dyDescent="0.3">
      <c r="B105" s="295"/>
      <c r="C105" s="295"/>
      <c r="D105" s="295"/>
      <c r="E105" s="284"/>
      <c r="F105" s="295"/>
      <c r="G105" s="295"/>
      <c r="H105" s="308"/>
      <c r="I105" s="308"/>
      <c r="J105" s="133" t="s">
        <v>513</v>
      </c>
      <c r="K105" s="155" t="s">
        <v>514</v>
      </c>
      <c r="L105" s="155" t="s">
        <v>371</v>
      </c>
      <c r="M105" s="60">
        <v>3.5</v>
      </c>
      <c r="N105" s="316"/>
      <c r="O105" s="295"/>
      <c r="P105" s="315"/>
      <c r="Q105" s="315"/>
      <c r="R105" s="315"/>
      <c r="S105" s="315"/>
      <c r="T105" s="281"/>
      <c r="U105" s="285"/>
      <c r="V105" s="285"/>
      <c r="W105" s="284"/>
      <c r="X105" s="284"/>
      <c r="Y105" s="284"/>
      <c r="Z105" s="284"/>
      <c r="AA105" s="284"/>
      <c r="AB105" s="285"/>
      <c r="AC105" s="284"/>
      <c r="AD105" s="284"/>
      <c r="AE105" s="285"/>
      <c r="AF105" s="284"/>
      <c r="AG105" s="284"/>
      <c r="AH105" s="320"/>
      <c r="AI105" s="317"/>
      <c r="AJ105" s="308"/>
    </row>
    <row r="106" spans="2:37" s="26" customFormat="1" ht="33" customHeight="1" x14ac:dyDescent="0.3">
      <c r="B106" s="295" t="s">
        <v>607</v>
      </c>
      <c r="C106" s="295" t="s">
        <v>508</v>
      </c>
      <c r="D106" s="295" t="s">
        <v>518</v>
      </c>
      <c r="E106" s="319" t="s">
        <v>582</v>
      </c>
      <c r="F106" s="312" t="s">
        <v>509</v>
      </c>
      <c r="G106" s="295" t="s">
        <v>582</v>
      </c>
      <c r="H106" s="308" t="s">
        <v>93</v>
      </c>
      <c r="I106" s="308" t="s">
        <v>405</v>
      </c>
      <c r="J106" s="133" t="s">
        <v>412</v>
      </c>
      <c r="K106" s="155"/>
      <c r="L106" s="155"/>
      <c r="M106" s="60"/>
      <c r="N106" s="316"/>
      <c r="O106" s="295"/>
      <c r="P106" s="315"/>
      <c r="Q106" s="315"/>
      <c r="R106" s="315"/>
      <c r="S106" s="315"/>
      <c r="T106" s="280"/>
      <c r="U106" s="285"/>
      <c r="V106" s="285"/>
      <c r="W106" s="284"/>
      <c r="X106" s="284"/>
      <c r="Y106" s="284"/>
      <c r="Z106" s="284"/>
      <c r="AA106" s="284"/>
      <c r="AB106" s="285"/>
      <c r="AC106" s="284"/>
      <c r="AD106" s="284"/>
      <c r="AE106" s="285"/>
      <c r="AF106" s="284"/>
      <c r="AG106" s="284"/>
      <c r="AH106" s="320"/>
      <c r="AI106" s="317"/>
      <c r="AJ106" s="308" t="s">
        <v>405</v>
      </c>
    </row>
    <row r="107" spans="2:37" s="26" customFormat="1" ht="35.25" customHeight="1" x14ac:dyDescent="0.3">
      <c r="B107" s="295"/>
      <c r="C107" s="295"/>
      <c r="D107" s="318"/>
      <c r="E107" s="319"/>
      <c r="F107" s="312"/>
      <c r="G107" s="295"/>
      <c r="H107" s="308"/>
      <c r="I107" s="308"/>
      <c r="J107" s="133" t="s">
        <v>425</v>
      </c>
      <c r="K107" s="155"/>
      <c r="L107" s="155"/>
      <c r="M107" s="60"/>
      <c r="N107" s="316"/>
      <c r="O107" s="295"/>
      <c r="P107" s="315"/>
      <c r="Q107" s="315"/>
      <c r="R107" s="315"/>
      <c r="S107" s="315"/>
      <c r="T107" s="281"/>
      <c r="U107" s="285"/>
      <c r="V107" s="285"/>
      <c r="W107" s="284"/>
      <c r="X107" s="284"/>
      <c r="Y107" s="284"/>
      <c r="Z107" s="284"/>
      <c r="AA107" s="284"/>
      <c r="AB107" s="285"/>
      <c r="AC107" s="284"/>
      <c r="AD107" s="284"/>
      <c r="AE107" s="285"/>
      <c r="AF107" s="284"/>
      <c r="AG107" s="284"/>
      <c r="AH107" s="320"/>
      <c r="AI107" s="317"/>
      <c r="AJ107" s="308"/>
    </row>
    <row r="108" spans="2:37" ht="51.75" customHeight="1" x14ac:dyDescent="0.3">
      <c r="B108" s="295" t="s">
        <v>522</v>
      </c>
      <c r="C108" s="295" t="s">
        <v>529</v>
      </c>
      <c r="D108" s="295" t="s">
        <v>523</v>
      </c>
      <c r="E108" s="295" t="s">
        <v>484</v>
      </c>
      <c r="F108" s="295" t="s">
        <v>424</v>
      </c>
      <c r="G108" s="295" t="s">
        <v>404</v>
      </c>
      <c r="H108" s="308" t="s">
        <v>93</v>
      </c>
      <c r="I108" s="308" t="s">
        <v>405</v>
      </c>
      <c r="J108" s="133" t="s">
        <v>425</v>
      </c>
      <c r="K108" s="155" t="s">
        <v>426</v>
      </c>
      <c r="L108" s="155" t="s">
        <v>427</v>
      </c>
      <c r="M108" s="60">
        <v>5000</v>
      </c>
      <c r="N108" s="316" t="s">
        <v>97</v>
      </c>
      <c r="O108" s="295" t="s">
        <v>428</v>
      </c>
      <c r="P108" s="295" t="s">
        <v>408</v>
      </c>
      <c r="Q108" s="315" t="s">
        <v>100</v>
      </c>
      <c r="R108" s="315" t="s">
        <v>101</v>
      </c>
      <c r="S108" s="315" t="s">
        <v>102</v>
      </c>
      <c r="T108" s="285">
        <v>150000</v>
      </c>
      <c r="U108" s="285">
        <v>150000</v>
      </c>
      <c r="V108" s="285">
        <f>+U108</f>
        <v>150000</v>
      </c>
      <c r="W108" s="284" t="s">
        <v>103</v>
      </c>
      <c r="X108" s="284" t="s">
        <v>103</v>
      </c>
      <c r="Y108" s="284" t="s">
        <v>103</v>
      </c>
      <c r="Z108" s="284" t="s">
        <v>103</v>
      </c>
      <c r="AA108" s="284" t="s">
        <v>103</v>
      </c>
      <c r="AB108" s="285">
        <v>26471</v>
      </c>
      <c r="AC108" s="284" t="s">
        <v>104</v>
      </c>
      <c r="AD108" s="284"/>
      <c r="AE108" s="285">
        <f>U108</f>
        <v>150000</v>
      </c>
      <c r="AF108" s="284"/>
      <c r="AG108" s="284"/>
      <c r="AH108" s="313" t="s">
        <v>429</v>
      </c>
      <c r="AI108" s="314" t="s">
        <v>368</v>
      </c>
      <c r="AJ108" s="308" t="s">
        <v>405</v>
      </c>
    </row>
    <row r="109" spans="2:37" ht="54" customHeight="1" x14ac:dyDescent="0.3">
      <c r="B109" s="295"/>
      <c r="C109" s="295"/>
      <c r="D109" s="295"/>
      <c r="E109" s="295"/>
      <c r="F109" s="295"/>
      <c r="G109" s="295"/>
      <c r="H109" s="308"/>
      <c r="I109" s="308"/>
      <c r="J109" s="133" t="s">
        <v>412</v>
      </c>
      <c r="K109" s="155" t="s">
        <v>413</v>
      </c>
      <c r="L109" s="155" t="s">
        <v>414</v>
      </c>
      <c r="M109" s="60">
        <v>1</v>
      </c>
      <c r="N109" s="316"/>
      <c r="O109" s="295"/>
      <c r="P109" s="295"/>
      <c r="Q109" s="315"/>
      <c r="R109" s="315"/>
      <c r="S109" s="315"/>
      <c r="T109" s="285"/>
      <c r="U109" s="285"/>
      <c r="V109" s="285"/>
      <c r="W109" s="284"/>
      <c r="X109" s="284"/>
      <c r="Y109" s="284"/>
      <c r="Z109" s="284"/>
      <c r="AA109" s="284"/>
      <c r="AB109" s="285"/>
      <c r="AC109" s="284"/>
      <c r="AD109" s="284"/>
      <c r="AE109" s="285"/>
      <c r="AF109" s="284"/>
      <c r="AG109" s="284"/>
      <c r="AH109" s="313"/>
      <c r="AI109" s="314"/>
      <c r="AJ109" s="308"/>
    </row>
    <row r="110" spans="2:37" ht="55.5" customHeight="1" x14ac:dyDescent="0.3">
      <c r="B110" s="295" t="s">
        <v>524</v>
      </c>
      <c r="C110" s="295" t="s">
        <v>608</v>
      </c>
      <c r="D110" s="295" t="s">
        <v>523</v>
      </c>
      <c r="E110" s="295" t="s">
        <v>484</v>
      </c>
      <c r="F110" s="295" t="s">
        <v>472</v>
      </c>
      <c r="G110" s="295" t="s">
        <v>404</v>
      </c>
      <c r="H110" s="308" t="s">
        <v>93</v>
      </c>
      <c r="I110" s="308" t="s">
        <v>405</v>
      </c>
      <c r="J110" s="133" t="s">
        <v>425</v>
      </c>
      <c r="K110" s="155" t="s">
        <v>426</v>
      </c>
      <c r="L110" s="155" t="s">
        <v>427</v>
      </c>
      <c r="M110" s="60">
        <v>5000</v>
      </c>
      <c r="N110" s="316" t="s">
        <v>97</v>
      </c>
      <c r="O110" s="295" t="s">
        <v>473</v>
      </c>
      <c r="P110" s="295" t="s">
        <v>408</v>
      </c>
      <c r="Q110" s="315" t="s">
        <v>100</v>
      </c>
      <c r="R110" s="315" t="s">
        <v>101</v>
      </c>
      <c r="S110" s="315" t="s">
        <v>102</v>
      </c>
      <c r="T110" s="285">
        <v>150000</v>
      </c>
      <c r="U110" s="285">
        <v>150000</v>
      </c>
      <c r="V110" s="285">
        <f>+U110</f>
        <v>150000</v>
      </c>
      <c r="W110" s="284" t="s">
        <v>103</v>
      </c>
      <c r="X110" s="284" t="s">
        <v>103</v>
      </c>
      <c r="Y110" s="284" t="s">
        <v>103</v>
      </c>
      <c r="Z110" s="284" t="s">
        <v>103</v>
      </c>
      <c r="AA110" s="284" t="s">
        <v>103</v>
      </c>
      <c r="AB110" s="285">
        <v>26471</v>
      </c>
      <c r="AC110" s="284" t="s">
        <v>104</v>
      </c>
      <c r="AD110" s="285"/>
      <c r="AE110" s="285">
        <f>U110</f>
        <v>150000</v>
      </c>
      <c r="AF110" s="284"/>
      <c r="AG110" s="299"/>
      <c r="AH110" s="313" t="s">
        <v>429</v>
      </c>
      <c r="AI110" s="314" t="s">
        <v>368</v>
      </c>
      <c r="AJ110" s="308" t="s">
        <v>405</v>
      </c>
    </row>
    <row r="111" spans="2:37" ht="93.75" customHeight="1" x14ac:dyDescent="0.3">
      <c r="B111" s="295"/>
      <c r="C111" s="295"/>
      <c r="D111" s="295"/>
      <c r="E111" s="295"/>
      <c r="F111" s="295"/>
      <c r="G111" s="295"/>
      <c r="H111" s="308"/>
      <c r="I111" s="308"/>
      <c r="J111" s="133" t="s">
        <v>412</v>
      </c>
      <c r="K111" s="155" t="s">
        <v>413</v>
      </c>
      <c r="L111" s="155" t="s">
        <v>414</v>
      </c>
      <c r="M111" s="60">
        <v>1</v>
      </c>
      <c r="N111" s="316"/>
      <c r="O111" s="295"/>
      <c r="P111" s="295"/>
      <c r="Q111" s="315"/>
      <c r="R111" s="315"/>
      <c r="S111" s="315"/>
      <c r="T111" s="285"/>
      <c r="U111" s="285"/>
      <c r="V111" s="285"/>
      <c r="W111" s="284"/>
      <c r="X111" s="284"/>
      <c r="Y111" s="284"/>
      <c r="Z111" s="284"/>
      <c r="AA111" s="284"/>
      <c r="AB111" s="285"/>
      <c r="AC111" s="284"/>
      <c r="AD111" s="285"/>
      <c r="AE111" s="285"/>
      <c r="AF111" s="284"/>
      <c r="AG111" s="299"/>
      <c r="AH111" s="313"/>
      <c r="AI111" s="314"/>
      <c r="AJ111" s="308"/>
    </row>
    <row r="112" spans="2:37" ht="39.6" x14ac:dyDescent="0.3">
      <c r="B112" s="295" t="s">
        <v>530</v>
      </c>
      <c r="C112" s="295" t="s">
        <v>531</v>
      </c>
      <c r="D112" s="295" t="s">
        <v>401</v>
      </c>
      <c r="E112" s="295" t="s">
        <v>402</v>
      </c>
      <c r="F112" s="295" t="s">
        <v>433</v>
      </c>
      <c r="G112" s="295" t="s">
        <v>404</v>
      </c>
      <c r="H112" s="295" t="s">
        <v>93</v>
      </c>
      <c r="I112" s="295" t="s">
        <v>405</v>
      </c>
      <c r="J112" s="133" t="s">
        <v>406</v>
      </c>
      <c r="K112" s="155" t="s">
        <v>407</v>
      </c>
      <c r="L112" s="155" t="s">
        <v>371</v>
      </c>
      <c r="M112" s="60">
        <v>1</v>
      </c>
      <c r="N112" s="295" t="s">
        <v>97</v>
      </c>
      <c r="O112" s="295" t="s">
        <v>113</v>
      </c>
      <c r="P112" s="295" t="s">
        <v>408</v>
      </c>
      <c r="Q112" s="295" t="s">
        <v>100</v>
      </c>
      <c r="R112" s="295" t="s">
        <v>101</v>
      </c>
      <c r="S112" s="295" t="s">
        <v>102</v>
      </c>
      <c r="T112" s="309">
        <f>U112</f>
        <v>425000</v>
      </c>
      <c r="U112" s="309">
        <v>425000</v>
      </c>
      <c r="V112" s="309">
        <f>+U112</f>
        <v>425000</v>
      </c>
      <c r="W112" s="295" t="s">
        <v>103</v>
      </c>
      <c r="X112" s="295" t="s">
        <v>103</v>
      </c>
      <c r="Y112" s="295" t="s">
        <v>103</v>
      </c>
      <c r="Z112" s="295" t="s">
        <v>103</v>
      </c>
      <c r="AA112" s="295" t="s">
        <v>103</v>
      </c>
      <c r="AB112" s="309">
        <v>75000</v>
      </c>
      <c r="AC112" s="295" t="s">
        <v>104</v>
      </c>
      <c r="AD112" s="295" t="s">
        <v>225</v>
      </c>
      <c r="AE112" s="309">
        <f>U112</f>
        <v>425000</v>
      </c>
      <c r="AF112" s="295"/>
      <c r="AG112" s="295"/>
      <c r="AH112" s="310">
        <v>45931</v>
      </c>
      <c r="AI112" s="310">
        <v>45992</v>
      </c>
      <c r="AJ112" s="295" t="s">
        <v>405</v>
      </c>
    </row>
    <row r="113" spans="2:37" ht="26.4" x14ac:dyDescent="0.3">
      <c r="B113" s="295"/>
      <c r="C113" s="295"/>
      <c r="D113" s="295"/>
      <c r="E113" s="295"/>
      <c r="F113" s="295"/>
      <c r="G113" s="295"/>
      <c r="H113" s="295"/>
      <c r="I113" s="295"/>
      <c r="J113" s="133" t="s">
        <v>409</v>
      </c>
      <c r="K113" s="155" t="s">
        <v>410</v>
      </c>
      <c r="L113" s="155" t="s">
        <v>411</v>
      </c>
      <c r="M113" s="60">
        <v>10000</v>
      </c>
      <c r="N113" s="295"/>
      <c r="O113" s="295"/>
      <c r="P113" s="295"/>
      <c r="Q113" s="295"/>
      <c r="R113" s="295"/>
      <c r="S113" s="295"/>
      <c r="T113" s="295"/>
      <c r="U113" s="309"/>
      <c r="V113" s="309"/>
      <c r="W113" s="295"/>
      <c r="X113" s="295"/>
      <c r="Y113" s="295"/>
      <c r="Z113" s="295"/>
      <c r="AA113" s="295"/>
      <c r="AB113" s="309"/>
      <c r="AC113" s="295"/>
      <c r="AD113" s="295"/>
      <c r="AE113" s="309"/>
      <c r="AF113" s="295"/>
      <c r="AG113" s="295"/>
      <c r="AH113" s="310"/>
      <c r="AI113" s="310"/>
      <c r="AJ113" s="295"/>
    </row>
    <row r="114" spans="2:37" ht="26.4" x14ac:dyDescent="0.3">
      <c r="B114" s="295"/>
      <c r="C114" s="295"/>
      <c r="D114" s="295"/>
      <c r="E114" s="295"/>
      <c r="F114" s="295"/>
      <c r="G114" s="295"/>
      <c r="H114" s="295"/>
      <c r="I114" s="295"/>
      <c r="J114" s="133" t="s">
        <v>412</v>
      </c>
      <c r="K114" s="155" t="s">
        <v>413</v>
      </c>
      <c r="L114" s="155" t="s">
        <v>414</v>
      </c>
      <c r="M114" s="60">
        <v>1</v>
      </c>
      <c r="N114" s="295"/>
      <c r="O114" s="295"/>
      <c r="P114" s="295"/>
      <c r="Q114" s="295"/>
      <c r="R114" s="295"/>
      <c r="S114" s="295"/>
      <c r="T114" s="295"/>
      <c r="U114" s="309"/>
      <c r="V114" s="309"/>
      <c r="W114" s="295"/>
      <c r="X114" s="295"/>
      <c r="Y114" s="295"/>
      <c r="Z114" s="295"/>
      <c r="AA114" s="295"/>
      <c r="AB114" s="309"/>
      <c r="AC114" s="295"/>
      <c r="AD114" s="295"/>
      <c r="AE114" s="309"/>
      <c r="AF114" s="295"/>
      <c r="AG114" s="295"/>
      <c r="AH114" s="310"/>
      <c r="AI114" s="310"/>
      <c r="AJ114" s="295"/>
    </row>
    <row r="115" spans="2:37" ht="39.6" x14ac:dyDescent="0.3">
      <c r="B115" s="295" t="s">
        <v>585</v>
      </c>
      <c r="C115" s="295" t="s">
        <v>586</v>
      </c>
      <c r="D115" s="295" t="s">
        <v>401</v>
      </c>
      <c r="E115" s="295" t="s">
        <v>402</v>
      </c>
      <c r="F115" s="295" t="s">
        <v>430</v>
      </c>
      <c r="G115" s="295" t="s">
        <v>404</v>
      </c>
      <c r="H115" s="295" t="s">
        <v>93</v>
      </c>
      <c r="I115" s="295" t="s">
        <v>405</v>
      </c>
      <c r="J115" s="133" t="s">
        <v>406</v>
      </c>
      <c r="K115" s="155" t="s">
        <v>407</v>
      </c>
      <c r="L115" s="155" t="s">
        <v>371</v>
      </c>
      <c r="M115" s="157">
        <v>2</v>
      </c>
      <c r="N115" s="284" t="s">
        <v>97</v>
      </c>
      <c r="O115" s="284" t="s">
        <v>431</v>
      </c>
      <c r="P115" s="284" t="s">
        <v>408</v>
      </c>
      <c r="Q115" s="284" t="s">
        <v>100</v>
      </c>
      <c r="R115" s="284" t="s">
        <v>101</v>
      </c>
      <c r="S115" s="284" t="s">
        <v>102</v>
      </c>
      <c r="T115" s="285">
        <f>U115</f>
        <v>751545</v>
      </c>
      <c r="U115" s="285">
        <v>751545</v>
      </c>
      <c r="V115" s="285">
        <f>+U115</f>
        <v>751545</v>
      </c>
      <c r="W115" s="284" t="s">
        <v>103</v>
      </c>
      <c r="X115" s="284" t="s">
        <v>103</v>
      </c>
      <c r="Y115" s="284" t="s">
        <v>103</v>
      </c>
      <c r="Z115" s="284" t="s">
        <v>103</v>
      </c>
      <c r="AA115" s="284" t="s">
        <v>103</v>
      </c>
      <c r="AB115" s="285">
        <v>132626</v>
      </c>
      <c r="AC115" s="295" t="s">
        <v>104</v>
      </c>
      <c r="AD115" s="295"/>
      <c r="AE115" s="309">
        <f>U115</f>
        <v>751545</v>
      </c>
      <c r="AF115" s="295"/>
      <c r="AG115" s="295"/>
      <c r="AH115" s="310">
        <v>45717</v>
      </c>
      <c r="AI115" s="310">
        <v>45808</v>
      </c>
      <c r="AJ115" s="295" t="s">
        <v>405</v>
      </c>
    </row>
    <row r="116" spans="2:37" ht="26.4" x14ac:dyDescent="0.3">
      <c r="B116" s="295"/>
      <c r="C116" s="295"/>
      <c r="D116" s="295"/>
      <c r="E116" s="295"/>
      <c r="F116" s="295"/>
      <c r="G116" s="295"/>
      <c r="H116" s="295"/>
      <c r="I116" s="295"/>
      <c r="J116" s="133" t="s">
        <v>409</v>
      </c>
      <c r="K116" s="155" t="s">
        <v>410</v>
      </c>
      <c r="L116" s="155" t="s">
        <v>411</v>
      </c>
      <c r="M116" s="60">
        <v>2000</v>
      </c>
      <c r="N116" s="284"/>
      <c r="O116" s="284"/>
      <c r="P116" s="284"/>
      <c r="Q116" s="284"/>
      <c r="R116" s="284"/>
      <c r="S116" s="284"/>
      <c r="T116" s="284"/>
      <c r="U116" s="285"/>
      <c r="V116" s="285"/>
      <c r="W116" s="284"/>
      <c r="X116" s="284"/>
      <c r="Y116" s="284"/>
      <c r="Z116" s="284"/>
      <c r="AA116" s="284"/>
      <c r="AB116" s="285"/>
      <c r="AC116" s="295"/>
      <c r="AD116" s="295"/>
      <c r="AE116" s="309"/>
      <c r="AF116" s="295"/>
      <c r="AG116" s="295"/>
      <c r="AH116" s="310"/>
      <c r="AI116" s="310"/>
      <c r="AJ116" s="295"/>
    </row>
    <row r="117" spans="2:37" ht="26.4" x14ac:dyDescent="0.3">
      <c r="B117" s="295"/>
      <c r="C117" s="295"/>
      <c r="D117" s="295"/>
      <c r="E117" s="295"/>
      <c r="F117" s="295"/>
      <c r="G117" s="295"/>
      <c r="H117" s="295"/>
      <c r="I117" s="295"/>
      <c r="J117" s="133" t="s">
        <v>412</v>
      </c>
      <c r="K117" s="155" t="s">
        <v>413</v>
      </c>
      <c r="L117" s="155" t="s">
        <v>414</v>
      </c>
      <c r="M117" s="60">
        <v>1</v>
      </c>
      <c r="N117" s="284"/>
      <c r="O117" s="284"/>
      <c r="P117" s="284"/>
      <c r="Q117" s="284"/>
      <c r="R117" s="284"/>
      <c r="S117" s="284"/>
      <c r="T117" s="284"/>
      <c r="U117" s="285"/>
      <c r="V117" s="285"/>
      <c r="W117" s="284"/>
      <c r="X117" s="284"/>
      <c r="Y117" s="284"/>
      <c r="Z117" s="284"/>
      <c r="AA117" s="284"/>
      <c r="AB117" s="285"/>
      <c r="AC117" s="295"/>
      <c r="AD117" s="295"/>
      <c r="AE117" s="309"/>
      <c r="AF117" s="295"/>
      <c r="AG117" s="295"/>
      <c r="AH117" s="310"/>
      <c r="AI117" s="310"/>
      <c r="AJ117" s="295"/>
    </row>
    <row r="118" spans="2:37" ht="39.6" x14ac:dyDescent="0.3">
      <c r="B118" s="295" t="s">
        <v>609</v>
      </c>
      <c r="C118" s="295" t="s">
        <v>587</v>
      </c>
      <c r="D118" s="295" t="s">
        <v>401</v>
      </c>
      <c r="E118" s="311" t="s">
        <v>582</v>
      </c>
      <c r="F118" s="312" t="s">
        <v>588</v>
      </c>
      <c r="G118" s="298" t="s">
        <v>404</v>
      </c>
      <c r="H118" s="298" t="s">
        <v>93</v>
      </c>
      <c r="I118" s="298" t="s">
        <v>405</v>
      </c>
      <c r="J118" s="133" t="s">
        <v>406</v>
      </c>
      <c r="K118" s="155"/>
      <c r="L118" s="155"/>
      <c r="M118" s="60"/>
      <c r="N118" s="284" t="s">
        <v>97</v>
      </c>
      <c r="O118" s="295" t="s">
        <v>113</v>
      </c>
      <c r="P118" s="297" t="s">
        <v>408</v>
      </c>
      <c r="Q118" s="297" t="s">
        <v>100</v>
      </c>
      <c r="R118" s="297" t="s">
        <v>101</v>
      </c>
      <c r="S118" s="297" t="s">
        <v>102</v>
      </c>
      <c r="T118" s="285"/>
      <c r="U118" s="285"/>
      <c r="V118" s="285"/>
      <c r="W118" s="289"/>
      <c r="X118" s="289"/>
      <c r="Y118" s="284"/>
      <c r="Z118" s="284"/>
      <c r="AA118" s="284"/>
      <c r="AB118" s="285"/>
      <c r="AC118" s="295"/>
      <c r="AD118" s="295"/>
      <c r="AE118" s="309"/>
      <c r="AF118" s="295"/>
      <c r="AG118" s="295"/>
      <c r="AH118" s="310"/>
      <c r="AI118" s="310"/>
      <c r="AJ118" s="295" t="s">
        <v>405</v>
      </c>
    </row>
    <row r="119" spans="2:37" ht="26.4" x14ac:dyDescent="0.3">
      <c r="B119" s="295"/>
      <c r="C119" s="295"/>
      <c r="D119" s="295"/>
      <c r="E119" s="311"/>
      <c r="F119" s="312"/>
      <c r="G119" s="298"/>
      <c r="H119" s="298"/>
      <c r="I119" s="298"/>
      <c r="J119" s="133" t="s">
        <v>409</v>
      </c>
      <c r="K119" s="155"/>
      <c r="L119" s="155"/>
      <c r="M119" s="60"/>
      <c r="N119" s="284"/>
      <c r="O119" s="295"/>
      <c r="P119" s="297"/>
      <c r="Q119" s="297"/>
      <c r="R119" s="297"/>
      <c r="S119" s="297"/>
      <c r="T119" s="285"/>
      <c r="U119" s="285"/>
      <c r="V119" s="285"/>
      <c r="W119" s="289"/>
      <c r="X119" s="289"/>
      <c r="Y119" s="284"/>
      <c r="Z119" s="284"/>
      <c r="AA119" s="284"/>
      <c r="AB119" s="285"/>
      <c r="AC119" s="295"/>
      <c r="AD119" s="295"/>
      <c r="AE119" s="309"/>
      <c r="AF119" s="295"/>
      <c r="AG119" s="295"/>
      <c r="AH119" s="310"/>
      <c r="AI119" s="310"/>
      <c r="AJ119" s="295"/>
    </row>
    <row r="120" spans="2:37" ht="26.4" x14ac:dyDescent="0.3">
      <c r="B120" s="295"/>
      <c r="C120" s="295"/>
      <c r="D120" s="295"/>
      <c r="E120" s="311"/>
      <c r="F120" s="312"/>
      <c r="G120" s="298"/>
      <c r="H120" s="298"/>
      <c r="I120" s="298"/>
      <c r="J120" s="133" t="s">
        <v>412</v>
      </c>
      <c r="K120" s="155"/>
      <c r="L120" s="155"/>
      <c r="M120" s="60"/>
      <c r="N120" s="284"/>
      <c r="O120" s="295"/>
      <c r="P120" s="297"/>
      <c r="Q120" s="297"/>
      <c r="R120" s="297"/>
      <c r="S120" s="297"/>
      <c r="T120" s="285"/>
      <c r="U120" s="285"/>
      <c r="V120" s="285"/>
      <c r="W120" s="289"/>
      <c r="X120" s="289"/>
      <c r="Y120" s="284"/>
      <c r="Z120" s="284"/>
      <c r="AA120" s="284"/>
      <c r="AB120" s="285"/>
      <c r="AC120" s="295"/>
      <c r="AD120" s="295"/>
      <c r="AE120" s="309"/>
      <c r="AF120" s="295"/>
      <c r="AG120" s="295"/>
      <c r="AH120" s="310"/>
      <c r="AI120" s="310"/>
      <c r="AJ120" s="295"/>
    </row>
    <row r="121" spans="2:37" ht="39.6" x14ac:dyDescent="0.3">
      <c r="B121" s="295"/>
      <c r="C121" s="295"/>
      <c r="D121" s="295"/>
      <c r="E121" s="311"/>
      <c r="F121" s="312" t="s">
        <v>589</v>
      </c>
      <c r="G121" s="298"/>
      <c r="H121" s="298"/>
      <c r="I121" s="298"/>
      <c r="J121" s="133" t="s">
        <v>406</v>
      </c>
      <c r="K121" s="155"/>
      <c r="L121" s="155"/>
      <c r="M121" s="60"/>
      <c r="N121" s="284"/>
      <c r="O121" s="295" t="s">
        <v>113</v>
      </c>
      <c r="P121" s="297"/>
      <c r="Q121" s="297"/>
      <c r="R121" s="297"/>
      <c r="S121" s="297"/>
      <c r="T121" s="285"/>
      <c r="U121" s="285"/>
      <c r="V121" s="285"/>
      <c r="W121" s="289"/>
      <c r="X121" s="289"/>
      <c r="Y121" s="284"/>
      <c r="Z121" s="284"/>
      <c r="AA121" s="284"/>
      <c r="AB121" s="285"/>
      <c r="AC121" s="295"/>
      <c r="AD121" s="295"/>
      <c r="AE121" s="309"/>
      <c r="AF121" s="295"/>
      <c r="AG121" s="295"/>
      <c r="AH121" s="310"/>
      <c r="AI121" s="310"/>
      <c r="AJ121" s="295"/>
    </row>
    <row r="122" spans="2:37" ht="26.4" x14ac:dyDescent="0.3">
      <c r="B122" s="295"/>
      <c r="C122" s="295"/>
      <c r="D122" s="295"/>
      <c r="E122" s="311"/>
      <c r="F122" s="312"/>
      <c r="G122" s="298"/>
      <c r="H122" s="298"/>
      <c r="I122" s="298"/>
      <c r="J122" s="133" t="s">
        <v>409</v>
      </c>
      <c r="K122" s="155"/>
      <c r="L122" s="155"/>
      <c r="M122" s="60"/>
      <c r="N122" s="284"/>
      <c r="O122" s="295"/>
      <c r="P122" s="297"/>
      <c r="Q122" s="297"/>
      <c r="R122" s="297"/>
      <c r="S122" s="297"/>
      <c r="T122" s="285"/>
      <c r="U122" s="285"/>
      <c r="V122" s="285"/>
      <c r="W122" s="289"/>
      <c r="X122" s="289"/>
      <c r="Y122" s="284"/>
      <c r="Z122" s="284"/>
      <c r="AA122" s="284"/>
      <c r="AB122" s="285"/>
      <c r="AC122" s="295"/>
      <c r="AD122" s="295"/>
      <c r="AE122" s="309"/>
      <c r="AF122" s="295"/>
      <c r="AG122" s="295"/>
      <c r="AH122" s="310"/>
      <c r="AI122" s="310"/>
      <c r="AJ122" s="295"/>
    </row>
    <row r="123" spans="2:37" ht="26.4" x14ac:dyDescent="0.3">
      <c r="B123" s="295"/>
      <c r="C123" s="295"/>
      <c r="D123" s="295"/>
      <c r="E123" s="311"/>
      <c r="F123" s="312"/>
      <c r="G123" s="298"/>
      <c r="H123" s="298"/>
      <c r="I123" s="298"/>
      <c r="J123" s="133" t="s">
        <v>412</v>
      </c>
      <c r="K123" s="155"/>
      <c r="L123" s="155"/>
      <c r="M123" s="60"/>
      <c r="N123" s="284"/>
      <c r="O123" s="295"/>
      <c r="P123" s="297"/>
      <c r="Q123" s="297"/>
      <c r="R123" s="297"/>
      <c r="S123" s="297"/>
      <c r="T123" s="285"/>
      <c r="U123" s="285"/>
      <c r="V123" s="285"/>
      <c r="W123" s="289"/>
      <c r="X123" s="289"/>
      <c r="Y123" s="284"/>
      <c r="Z123" s="284"/>
      <c r="AA123" s="284"/>
      <c r="AB123" s="285"/>
      <c r="AC123" s="295"/>
      <c r="AD123" s="295"/>
      <c r="AE123" s="309"/>
      <c r="AF123" s="295"/>
      <c r="AG123" s="295"/>
      <c r="AH123" s="310"/>
      <c r="AI123" s="310"/>
      <c r="AJ123" s="295"/>
    </row>
    <row r="124" spans="2:37" ht="39.6" x14ac:dyDescent="0.3">
      <c r="B124" s="301" t="s">
        <v>590</v>
      </c>
      <c r="C124" s="307" t="s">
        <v>591</v>
      </c>
      <c r="D124" s="307" t="s">
        <v>401</v>
      </c>
      <c r="E124" s="307" t="s">
        <v>402</v>
      </c>
      <c r="F124" s="295" t="s">
        <v>437</v>
      </c>
      <c r="G124" s="307" t="s">
        <v>404</v>
      </c>
      <c r="H124" s="301" t="s">
        <v>93</v>
      </c>
      <c r="I124" s="301" t="s">
        <v>405</v>
      </c>
      <c r="J124" s="133" t="s">
        <v>406</v>
      </c>
      <c r="K124" s="155" t="s">
        <v>407</v>
      </c>
      <c r="L124" s="155" t="s">
        <v>371</v>
      </c>
      <c r="M124" s="60">
        <v>7.46</v>
      </c>
      <c r="N124" s="301" t="s">
        <v>97</v>
      </c>
      <c r="O124" s="295" t="s">
        <v>112</v>
      </c>
      <c r="P124" s="301" t="s">
        <v>408</v>
      </c>
      <c r="Q124" s="301" t="s">
        <v>100</v>
      </c>
      <c r="R124" s="301" t="s">
        <v>101</v>
      </c>
      <c r="S124" s="301" t="s">
        <v>102</v>
      </c>
      <c r="T124" s="302">
        <f>U124+U127+U130+U133</f>
        <v>1219130</v>
      </c>
      <c r="U124" s="285">
        <v>447525</v>
      </c>
      <c r="V124" s="285">
        <f>+U124</f>
        <v>447525</v>
      </c>
      <c r="W124" s="297" t="s">
        <v>103</v>
      </c>
      <c r="X124" s="297" t="s">
        <v>103</v>
      </c>
      <c r="Y124" s="297" t="s">
        <v>103</v>
      </c>
      <c r="Z124" s="297" t="s">
        <v>103</v>
      </c>
      <c r="AA124" s="297" t="s">
        <v>103</v>
      </c>
      <c r="AB124" s="285">
        <v>78975</v>
      </c>
      <c r="AC124" s="301" t="s">
        <v>104</v>
      </c>
      <c r="AD124" s="301"/>
      <c r="AE124" s="309">
        <f>U124</f>
        <v>447525</v>
      </c>
      <c r="AF124" s="301"/>
      <c r="AG124" s="301"/>
      <c r="AH124" s="306">
        <v>45809</v>
      </c>
      <c r="AI124" s="306">
        <v>45900</v>
      </c>
      <c r="AJ124" s="308" t="s">
        <v>405</v>
      </c>
      <c r="AK124" s="26"/>
    </row>
    <row r="125" spans="2:37" ht="26.4" x14ac:dyDescent="0.3">
      <c r="B125" s="301"/>
      <c r="C125" s="307"/>
      <c r="D125" s="307"/>
      <c r="E125" s="307"/>
      <c r="F125" s="295"/>
      <c r="G125" s="307"/>
      <c r="H125" s="301"/>
      <c r="I125" s="301"/>
      <c r="J125" s="133" t="s">
        <v>409</v>
      </c>
      <c r="K125" s="155" t="s">
        <v>410</v>
      </c>
      <c r="L125" s="155" t="s">
        <v>411</v>
      </c>
      <c r="M125" s="60">
        <v>74604</v>
      </c>
      <c r="N125" s="301"/>
      <c r="O125" s="295"/>
      <c r="P125" s="301"/>
      <c r="Q125" s="301"/>
      <c r="R125" s="301"/>
      <c r="S125" s="301"/>
      <c r="T125" s="301"/>
      <c r="U125" s="285"/>
      <c r="V125" s="285"/>
      <c r="W125" s="297"/>
      <c r="X125" s="297"/>
      <c r="Y125" s="297"/>
      <c r="Z125" s="297"/>
      <c r="AA125" s="297"/>
      <c r="AB125" s="285"/>
      <c r="AC125" s="301"/>
      <c r="AD125" s="301"/>
      <c r="AE125" s="309"/>
      <c r="AF125" s="301"/>
      <c r="AG125" s="301"/>
      <c r="AH125" s="306"/>
      <c r="AI125" s="306"/>
      <c r="AJ125" s="308"/>
      <c r="AK125" s="26"/>
    </row>
    <row r="126" spans="2:37" ht="26.4" x14ac:dyDescent="0.3">
      <c r="B126" s="301"/>
      <c r="C126" s="307"/>
      <c r="D126" s="307"/>
      <c r="E126" s="307"/>
      <c r="F126" s="295"/>
      <c r="G126" s="307"/>
      <c r="H126" s="301"/>
      <c r="I126" s="301"/>
      <c r="J126" s="133" t="s">
        <v>412</v>
      </c>
      <c r="K126" s="155" t="s">
        <v>413</v>
      </c>
      <c r="L126" s="155" t="s">
        <v>414</v>
      </c>
      <c r="M126" s="60">
        <v>1</v>
      </c>
      <c r="N126" s="301"/>
      <c r="O126" s="295"/>
      <c r="P126" s="301"/>
      <c r="Q126" s="301"/>
      <c r="R126" s="301"/>
      <c r="S126" s="301"/>
      <c r="T126" s="301"/>
      <c r="U126" s="285"/>
      <c r="V126" s="285"/>
      <c r="W126" s="297"/>
      <c r="X126" s="297"/>
      <c r="Y126" s="297"/>
      <c r="Z126" s="297"/>
      <c r="AA126" s="297"/>
      <c r="AB126" s="285"/>
      <c r="AC126" s="301"/>
      <c r="AD126" s="301"/>
      <c r="AE126" s="309"/>
      <c r="AF126" s="301"/>
      <c r="AG126" s="301"/>
      <c r="AH126" s="306"/>
      <c r="AI126" s="306"/>
      <c r="AJ126" s="308"/>
      <c r="AK126" s="26"/>
    </row>
    <row r="127" spans="2:37" ht="39.6" x14ac:dyDescent="0.3">
      <c r="B127" s="301"/>
      <c r="C127" s="307"/>
      <c r="D127" s="307"/>
      <c r="E127" s="307"/>
      <c r="F127" s="295" t="s">
        <v>438</v>
      </c>
      <c r="G127" s="307"/>
      <c r="H127" s="301"/>
      <c r="I127" s="301"/>
      <c r="J127" s="133" t="s">
        <v>406</v>
      </c>
      <c r="K127" s="155" t="s">
        <v>407</v>
      </c>
      <c r="L127" s="155" t="s">
        <v>371</v>
      </c>
      <c r="M127" s="60">
        <v>5.6639999999999997</v>
      </c>
      <c r="N127" s="301"/>
      <c r="O127" s="295" t="s">
        <v>112</v>
      </c>
      <c r="P127" s="301"/>
      <c r="Q127" s="301"/>
      <c r="R127" s="301"/>
      <c r="S127" s="301"/>
      <c r="T127" s="301"/>
      <c r="U127" s="285">
        <v>296237</v>
      </c>
      <c r="V127" s="285">
        <f>+U127</f>
        <v>296237</v>
      </c>
      <c r="W127" s="297" t="s">
        <v>103</v>
      </c>
      <c r="X127" s="297" t="s">
        <v>103</v>
      </c>
      <c r="Y127" s="297" t="s">
        <v>103</v>
      </c>
      <c r="Z127" s="297" t="s">
        <v>103</v>
      </c>
      <c r="AA127" s="297" t="s">
        <v>103</v>
      </c>
      <c r="AB127" s="285">
        <v>52278</v>
      </c>
      <c r="AC127" s="301" t="s">
        <v>104</v>
      </c>
      <c r="AD127" s="301"/>
      <c r="AE127" s="309">
        <f>U127</f>
        <v>296237</v>
      </c>
      <c r="AF127" s="301"/>
      <c r="AG127" s="301"/>
      <c r="AH127" s="306"/>
      <c r="AI127" s="306"/>
      <c r="AJ127" s="308"/>
      <c r="AK127" s="26"/>
    </row>
    <row r="128" spans="2:37" ht="26.4" x14ac:dyDescent="0.3">
      <c r="B128" s="301"/>
      <c r="C128" s="307"/>
      <c r="D128" s="307"/>
      <c r="E128" s="307"/>
      <c r="F128" s="295"/>
      <c r="G128" s="307"/>
      <c r="H128" s="301"/>
      <c r="I128" s="301"/>
      <c r="J128" s="133" t="s">
        <v>409</v>
      </c>
      <c r="K128" s="155" t="s">
        <v>410</v>
      </c>
      <c r="L128" s="155" t="s">
        <v>411</v>
      </c>
      <c r="M128" s="60">
        <v>56640</v>
      </c>
      <c r="N128" s="301"/>
      <c r="O128" s="295"/>
      <c r="P128" s="301"/>
      <c r="Q128" s="301"/>
      <c r="R128" s="301"/>
      <c r="S128" s="301"/>
      <c r="T128" s="301"/>
      <c r="U128" s="285"/>
      <c r="V128" s="285"/>
      <c r="W128" s="297"/>
      <c r="X128" s="297"/>
      <c r="Y128" s="297"/>
      <c r="Z128" s="297"/>
      <c r="AA128" s="297"/>
      <c r="AB128" s="285"/>
      <c r="AC128" s="301"/>
      <c r="AD128" s="301"/>
      <c r="AE128" s="309"/>
      <c r="AF128" s="301"/>
      <c r="AG128" s="301"/>
      <c r="AH128" s="306"/>
      <c r="AI128" s="306"/>
      <c r="AJ128" s="308"/>
      <c r="AK128" s="26"/>
    </row>
    <row r="129" spans="2:37" ht="26.4" x14ac:dyDescent="0.3">
      <c r="B129" s="301"/>
      <c r="C129" s="307"/>
      <c r="D129" s="307"/>
      <c r="E129" s="307"/>
      <c r="F129" s="295"/>
      <c r="G129" s="307"/>
      <c r="H129" s="301"/>
      <c r="I129" s="301"/>
      <c r="J129" s="133" t="s">
        <v>412</v>
      </c>
      <c r="K129" s="155" t="s">
        <v>413</v>
      </c>
      <c r="L129" s="155" t="s">
        <v>414</v>
      </c>
      <c r="M129" s="60">
        <v>1</v>
      </c>
      <c r="N129" s="301"/>
      <c r="O129" s="295"/>
      <c r="P129" s="301"/>
      <c r="Q129" s="301"/>
      <c r="R129" s="301"/>
      <c r="S129" s="301"/>
      <c r="T129" s="301"/>
      <c r="U129" s="285"/>
      <c r="V129" s="285"/>
      <c r="W129" s="297"/>
      <c r="X129" s="297"/>
      <c r="Y129" s="297"/>
      <c r="Z129" s="297"/>
      <c r="AA129" s="297"/>
      <c r="AB129" s="285"/>
      <c r="AC129" s="301"/>
      <c r="AD129" s="301"/>
      <c r="AE129" s="309"/>
      <c r="AF129" s="301"/>
      <c r="AG129" s="301"/>
      <c r="AH129" s="306"/>
      <c r="AI129" s="306"/>
      <c r="AJ129" s="308"/>
      <c r="AK129" s="26"/>
    </row>
    <row r="130" spans="2:37" ht="39.6" x14ac:dyDescent="0.3">
      <c r="B130" s="301"/>
      <c r="C130" s="307"/>
      <c r="D130" s="307"/>
      <c r="E130" s="307"/>
      <c r="F130" s="295" t="s">
        <v>439</v>
      </c>
      <c r="G130" s="307"/>
      <c r="H130" s="301"/>
      <c r="I130" s="301"/>
      <c r="J130" s="133" t="s">
        <v>406</v>
      </c>
      <c r="K130" s="155" t="s">
        <v>407</v>
      </c>
      <c r="L130" s="155" t="s">
        <v>371</v>
      </c>
      <c r="M130" s="60">
        <v>28.56</v>
      </c>
      <c r="N130" s="301"/>
      <c r="O130" s="295" t="s">
        <v>112</v>
      </c>
      <c r="P130" s="301"/>
      <c r="Q130" s="301"/>
      <c r="R130" s="301"/>
      <c r="S130" s="301"/>
      <c r="T130" s="301"/>
      <c r="U130" s="285">
        <v>283050</v>
      </c>
      <c r="V130" s="285">
        <f>+U130</f>
        <v>283050</v>
      </c>
      <c r="W130" s="297" t="s">
        <v>103</v>
      </c>
      <c r="X130" s="297" t="s">
        <v>103</v>
      </c>
      <c r="Y130" s="297" t="s">
        <v>103</v>
      </c>
      <c r="Z130" s="297" t="s">
        <v>103</v>
      </c>
      <c r="AA130" s="297" t="s">
        <v>103</v>
      </c>
      <c r="AB130" s="285">
        <v>49950</v>
      </c>
      <c r="AC130" s="301" t="s">
        <v>104</v>
      </c>
      <c r="AD130" s="301"/>
      <c r="AE130" s="309">
        <f>U130</f>
        <v>283050</v>
      </c>
      <c r="AF130" s="301"/>
      <c r="AG130" s="301"/>
      <c r="AH130" s="306"/>
      <c r="AI130" s="306"/>
      <c r="AJ130" s="308"/>
      <c r="AK130" s="26"/>
    </row>
    <row r="131" spans="2:37" ht="26.4" x14ac:dyDescent="0.3">
      <c r="B131" s="301"/>
      <c r="C131" s="307"/>
      <c r="D131" s="307"/>
      <c r="E131" s="307"/>
      <c r="F131" s="295"/>
      <c r="G131" s="307"/>
      <c r="H131" s="301"/>
      <c r="I131" s="301"/>
      <c r="J131" s="133" t="s">
        <v>409</v>
      </c>
      <c r="K131" s="155" t="s">
        <v>410</v>
      </c>
      <c r="L131" s="155" t="s">
        <v>411</v>
      </c>
      <c r="M131" s="60">
        <v>285612</v>
      </c>
      <c r="N131" s="301"/>
      <c r="O131" s="295"/>
      <c r="P131" s="301"/>
      <c r="Q131" s="301"/>
      <c r="R131" s="301"/>
      <c r="S131" s="301"/>
      <c r="T131" s="301"/>
      <c r="U131" s="285"/>
      <c r="V131" s="285"/>
      <c r="W131" s="297"/>
      <c r="X131" s="297"/>
      <c r="Y131" s="297"/>
      <c r="Z131" s="297"/>
      <c r="AA131" s="297"/>
      <c r="AB131" s="285"/>
      <c r="AC131" s="301"/>
      <c r="AD131" s="301"/>
      <c r="AE131" s="309"/>
      <c r="AF131" s="301"/>
      <c r="AG131" s="301"/>
      <c r="AH131" s="306"/>
      <c r="AI131" s="306"/>
      <c r="AJ131" s="308"/>
      <c r="AK131" s="26"/>
    </row>
    <row r="132" spans="2:37" ht="26.4" x14ac:dyDescent="0.3">
      <c r="B132" s="301"/>
      <c r="C132" s="307"/>
      <c r="D132" s="307"/>
      <c r="E132" s="307"/>
      <c r="F132" s="295"/>
      <c r="G132" s="307"/>
      <c r="H132" s="301"/>
      <c r="I132" s="301"/>
      <c r="J132" s="133" t="s">
        <v>412</v>
      </c>
      <c r="K132" s="155" t="s">
        <v>413</v>
      </c>
      <c r="L132" s="155" t="s">
        <v>414</v>
      </c>
      <c r="M132" s="60">
        <v>1</v>
      </c>
      <c r="N132" s="301"/>
      <c r="O132" s="295"/>
      <c r="P132" s="301"/>
      <c r="Q132" s="301"/>
      <c r="R132" s="301"/>
      <c r="S132" s="301"/>
      <c r="T132" s="301"/>
      <c r="U132" s="285"/>
      <c r="V132" s="285"/>
      <c r="W132" s="297"/>
      <c r="X132" s="297"/>
      <c r="Y132" s="297"/>
      <c r="Z132" s="297"/>
      <c r="AA132" s="297"/>
      <c r="AB132" s="285"/>
      <c r="AC132" s="301"/>
      <c r="AD132" s="301"/>
      <c r="AE132" s="309"/>
      <c r="AF132" s="301"/>
      <c r="AG132" s="301"/>
      <c r="AH132" s="306"/>
      <c r="AI132" s="306"/>
      <c r="AJ132" s="308"/>
      <c r="AK132" s="26"/>
    </row>
    <row r="133" spans="2:37" ht="39.6" x14ac:dyDescent="0.3">
      <c r="B133" s="301"/>
      <c r="C133" s="307"/>
      <c r="D133" s="307"/>
      <c r="E133" s="307"/>
      <c r="F133" s="295" t="s">
        <v>440</v>
      </c>
      <c r="G133" s="307"/>
      <c r="H133" s="301"/>
      <c r="I133" s="301"/>
      <c r="J133" s="133" t="s">
        <v>406</v>
      </c>
      <c r="K133" s="133" t="s">
        <v>407</v>
      </c>
      <c r="L133" s="133" t="s">
        <v>371</v>
      </c>
      <c r="M133" s="105">
        <v>93.4</v>
      </c>
      <c r="N133" s="301"/>
      <c r="O133" s="295" t="s">
        <v>112</v>
      </c>
      <c r="P133" s="301"/>
      <c r="Q133" s="301"/>
      <c r="R133" s="301"/>
      <c r="S133" s="301"/>
      <c r="T133" s="301"/>
      <c r="U133" s="285">
        <v>192318</v>
      </c>
      <c r="V133" s="285">
        <f>+U133</f>
        <v>192318</v>
      </c>
      <c r="W133" s="297" t="s">
        <v>103</v>
      </c>
      <c r="X133" s="297" t="s">
        <v>103</v>
      </c>
      <c r="Y133" s="297" t="s">
        <v>103</v>
      </c>
      <c r="Z133" s="297" t="s">
        <v>103</v>
      </c>
      <c r="AA133" s="297" t="s">
        <v>103</v>
      </c>
      <c r="AB133" s="285">
        <v>33939</v>
      </c>
      <c r="AC133" s="301" t="s">
        <v>104</v>
      </c>
      <c r="AD133" s="301"/>
      <c r="AE133" s="309">
        <f>U133</f>
        <v>192318</v>
      </c>
      <c r="AF133" s="301"/>
      <c r="AG133" s="301"/>
      <c r="AH133" s="306"/>
      <c r="AI133" s="306"/>
      <c r="AJ133" s="308"/>
      <c r="AK133" s="26"/>
    </row>
    <row r="134" spans="2:37" ht="26.4" x14ac:dyDescent="0.3">
      <c r="B134" s="301"/>
      <c r="C134" s="307"/>
      <c r="D134" s="307"/>
      <c r="E134" s="307"/>
      <c r="F134" s="295"/>
      <c r="G134" s="307"/>
      <c r="H134" s="301"/>
      <c r="I134" s="301"/>
      <c r="J134" s="133" t="s">
        <v>409</v>
      </c>
      <c r="K134" s="133" t="s">
        <v>410</v>
      </c>
      <c r="L134" s="133" t="s">
        <v>411</v>
      </c>
      <c r="M134" s="60">
        <v>934000</v>
      </c>
      <c r="N134" s="301"/>
      <c r="O134" s="295"/>
      <c r="P134" s="301"/>
      <c r="Q134" s="301"/>
      <c r="R134" s="301"/>
      <c r="S134" s="301"/>
      <c r="T134" s="301"/>
      <c r="U134" s="285"/>
      <c r="V134" s="285"/>
      <c r="W134" s="297"/>
      <c r="X134" s="297"/>
      <c r="Y134" s="297"/>
      <c r="Z134" s="297"/>
      <c r="AA134" s="297"/>
      <c r="AB134" s="285"/>
      <c r="AC134" s="301"/>
      <c r="AD134" s="301"/>
      <c r="AE134" s="309"/>
      <c r="AF134" s="301"/>
      <c r="AG134" s="301"/>
      <c r="AH134" s="306"/>
      <c r="AI134" s="306"/>
      <c r="AJ134" s="308"/>
      <c r="AK134" s="26"/>
    </row>
    <row r="135" spans="2:37" ht="26.4" x14ac:dyDescent="0.3">
      <c r="B135" s="301"/>
      <c r="C135" s="307"/>
      <c r="D135" s="307"/>
      <c r="E135" s="307"/>
      <c r="F135" s="295"/>
      <c r="G135" s="307"/>
      <c r="H135" s="301"/>
      <c r="I135" s="301"/>
      <c r="J135" s="133" t="s">
        <v>412</v>
      </c>
      <c r="K135" s="133" t="s">
        <v>413</v>
      </c>
      <c r="L135" s="133" t="s">
        <v>414</v>
      </c>
      <c r="M135" s="105">
        <v>1</v>
      </c>
      <c r="N135" s="301"/>
      <c r="O135" s="295"/>
      <c r="P135" s="301"/>
      <c r="Q135" s="301"/>
      <c r="R135" s="301"/>
      <c r="S135" s="301"/>
      <c r="T135" s="301"/>
      <c r="U135" s="285"/>
      <c r="V135" s="285"/>
      <c r="W135" s="297"/>
      <c r="X135" s="297"/>
      <c r="Y135" s="297"/>
      <c r="Z135" s="297"/>
      <c r="AA135" s="297"/>
      <c r="AB135" s="285"/>
      <c r="AC135" s="301"/>
      <c r="AD135" s="301"/>
      <c r="AE135" s="309"/>
      <c r="AF135" s="301"/>
      <c r="AG135" s="301"/>
      <c r="AH135" s="306"/>
      <c r="AI135" s="306"/>
      <c r="AJ135" s="308"/>
      <c r="AK135" s="26"/>
    </row>
    <row r="136" spans="2:37" ht="38.25" customHeight="1" x14ac:dyDescent="0.3">
      <c r="B136" s="284" t="s">
        <v>610</v>
      </c>
      <c r="C136" s="284" t="s">
        <v>611</v>
      </c>
      <c r="D136" s="284" t="s">
        <v>401</v>
      </c>
      <c r="E136" s="298" t="s">
        <v>402</v>
      </c>
      <c r="F136" s="284" t="s">
        <v>612</v>
      </c>
      <c r="G136" s="284" t="s">
        <v>404</v>
      </c>
      <c r="H136" s="297"/>
      <c r="I136" s="297"/>
      <c r="J136" s="155" t="s">
        <v>406</v>
      </c>
      <c r="K136" s="155" t="s">
        <v>407</v>
      </c>
      <c r="L136" s="155" t="s">
        <v>371</v>
      </c>
      <c r="M136" s="60">
        <v>26.757999999999999</v>
      </c>
      <c r="N136" s="153"/>
      <c r="O136" s="284" t="s">
        <v>98</v>
      </c>
      <c r="P136" s="153"/>
      <c r="Q136" s="153"/>
      <c r="R136" s="153"/>
      <c r="S136" s="153"/>
      <c r="T136" s="296">
        <f>+U136</f>
        <v>3305700</v>
      </c>
      <c r="U136" s="285">
        <v>3305700</v>
      </c>
      <c r="V136" s="285">
        <f>+U136</f>
        <v>3305700</v>
      </c>
      <c r="W136" s="284" t="s">
        <v>103</v>
      </c>
      <c r="X136" s="284" t="s">
        <v>103</v>
      </c>
      <c r="Y136" s="284" t="s">
        <v>103</v>
      </c>
      <c r="Z136" s="284" t="s">
        <v>103</v>
      </c>
      <c r="AA136" s="284" t="s">
        <v>103</v>
      </c>
      <c r="AB136" s="285">
        <v>583359</v>
      </c>
      <c r="AC136" s="284" t="s">
        <v>104</v>
      </c>
      <c r="AD136" s="284"/>
      <c r="AE136" s="285">
        <f>U136</f>
        <v>3305700</v>
      </c>
      <c r="AF136" s="284"/>
      <c r="AG136" s="284"/>
      <c r="AH136" s="303">
        <v>45901</v>
      </c>
      <c r="AI136" s="303">
        <v>45962</v>
      </c>
      <c r="AJ136" s="306" t="s">
        <v>405</v>
      </c>
      <c r="AK136" s="26"/>
    </row>
    <row r="137" spans="2:37" ht="26.4" x14ac:dyDescent="0.3">
      <c r="B137" s="284"/>
      <c r="C137" s="284"/>
      <c r="D137" s="284"/>
      <c r="E137" s="298"/>
      <c r="F137" s="284"/>
      <c r="G137" s="284"/>
      <c r="H137" s="297"/>
      <c r="I137" s="297"/>
      <c r="J137" s="155" t="s">
        <v>409</v>
      </c>
      <c r="K137" s="155" t="s">
        <v>410</v>
      </c>
      <c r="L137" s="155" t="s">
        <v>411</v>
      </c>
      <c r="M137" s="60">
        <v>267580</v>
      </c>
      <c r="N137" s="153"/>
      <c r="O137" s="284"/>
      <c r="P137" s="153"/>
      <c r="Q137" s="153"/>
      <c r="R137" s="153"/>
      <c r="S137" s="153"/>
      <c r="T137" s="297"/>
      <c r="U137" s="285"/>
      <c r="V137" s="285"/>
      <c r="W137" s="284"/>
      <c r="X137" s="284"/>
      <c r="Y137" s="284"/>
      <c r="Z137" s="284"/>
      <c r="AA137" s="284"/>
      <c r="AB137" s="285"/>
      <c r="AC137" s="284"/>
      <c r="AD137" s="284"/>
      <c r="AE137" s="285"/>
      <c r="AF137" s="284"/>
      <c r="AG137" s="284"/>
      <c r="AH137" s="304"/>
      <c r="AI137" s="304"/>
      <c r="AJ137" s="306"/>
      <c r="AK137" s="26"/>
    </row>
    <row r="138" spans="2:37" ht="26.4" x14ac:dyDescent="0.3">
      <c r="B138" s="284"/>
      <c r="C138" s="284"/>
      <c r="D138" s="284"/>
      <c r="E138" s="298"/>
      <c r="F138" s="284"/>
      <c r="G138" s="284"/>
      <c r="H138" s="297"/>
      <c r="I138" s="297"/>
      <c r="J138" s="155" t="s">
        <v>418</v>
      </c>
      <c r="K138" s="155" t="s">
        <v>419</v>
      </c>
      <c r="L138" s="155" t="s">
        <v>168</v>
      </c>
      <c r="M138" s="60">
        <v>2300</v>
      </c>
      <c r="N138" s="153"/>
      <c r="O138" s="284"/>
      <c r="P138" s="153"/>
      <c r="Q138" s="153"/>
      <c r="R138" s="153"/>
      <c r="S138" s="153"/>
      <c r="T138" s="297"/>
      <c r="U138" s="285"/>
      <c r="V138" s="285"/>
      <c r="W138" s="284"/>
      <c r="X138" s="284"/>
      <c r="Y138" s="284"/>
      <c r="Z138" s="284"/>
      <c r="AA138" s="284"/>
      <c r="AB138" s="285"/>
      <c r="AC138" s="284"/>
      <c r="AD138" s="284"/>
      <c r="AE138" s="285"/>
      <c r="AF138" s="284"/>
      <c r="AG138" s="284"/>
      <c r="AH138" s="304"/>
      <c r="AI138" s="304"/>
      <c r="AJ138" s="306"/>
      <c r="AK138" s="26"/>
    </row>
    <row r="139" spans="2:37" ht="26.4" x14ac:dyDescent="0.3">
      <c r="B139" s="284"/>
      <c r="C139" s="284"/>
      <c r="D139" s="284"/>
      <c r="E139" s="298"/>
      <c r="F139" s="284"/>
      <c r="G139" s="284"/>
      <c r="H139" s="297"/>
      <c r="I139" s="297"/>
      <c r="J139" s="155" t="s">
        <v>420</v>
      </c>
      <c r="K139" s="155" t="s">
        <v>421</v>
      </c>
      <c r="L139" s="155" t="s">
        <v>228</v>
      </c>
      <c r="M139" s="60">
        <v>4.74</v>
      </c>
      <c r="N139" s="153"/>
      <c r="O139" s="284"/>
      <c r="P139" s="153"/>
      <c r="Q139" s="153"/>
      <c r="R139" s="153"/>
      <c r="S139" s="153"/>
      <c r="T139" s="297"/>
      <c r="U139" s="285"/>
      <c r="V139" s="285"/>
      <c r="W139" s="284"/>
      <c r="X139" s="284"/>
      <c r="Y139" s="284"/>
      <c r="Z139" s="284"/>
      <c r="AA139" s="284"/>
      <c r="AB139" s="285"/>
      <c r="AC139" s="284"/>
      <c r="AD139" s="284"/>
      <c r="AE139" s="285"/>
      <c r="AF139" s="284"/>
      <c r="AG139" s="284"/>
      <c r="AH139" s="304"/>
      <c r="AI139" s="304"/>
      <c r="AJ139" s="306"/>
      <c r="AK139" s="26"/>
    </row>
    <row r="140" spans="2:37" ht="26.4" x14ac:dyDescent="0.3">
      <c r="B140" s="284"/>
      <c r="C140" s="284"/>
      <c r="D140" s="284"/>
      <c r="E140" s="298"/>
      <c r="F140" s="284"/>
      <c r="G140" s="284"/>
      <c r="H140" s="297"/>
      <c r="I140" s="297"/>
      <c r="J140" s="155" t="s">
        <v>412</v>
      </c>
      <c r="K140" s="155" t="s">
        <v>413</v>
      </c>
      <c r="L140" s="155" t="s">
        <v>414</v>
      </c>
      <c r="M140" s="60">
        <v>1</v>
      </c>
      <c r="N140" s="153"/>
      <c r="O140" s="284"/>
      <c r="P140" s="153"/>
      <c r="Q140" s="153"/>
      <c r="R140" s="153"/>
      <c r="S140" s="153"/>
      <c r="T140" s="297"/>
      <c r="U140" s="285"/>
      <c r="V140" s="285"/>
      <c r="W140" s="284"/>
      <c r="X140" s="284"/>
      <c r="Y140" s="284"/>
      <c r="Z140" s="284"/>
      <c r="AA140" s="284"/>
      <c r="AB140" s="285"/>
      <c r="AC140" s="284"/>
      <c r="AD140" s="284"/>
      <c r="AE140" s="285"/>
      <c r="AF140" s="284"/>
      <c r="AG140" s="284"/>
      <c r="AH140" s="305"/>
      <c r="AI140" s="305"/>
      <c r="AJ140" s="306"/>
      <c r="AK140" s="26"/>
    </row>
    <row r="141" spans="2:37" ht="38.25" customHeight="1" x14ac:dyDescent="0.3">
      <c r="B141" s="284" t="s">
        <v>613</v>
      </c>
      <c r="C141" s="284" t="s">
        <v>614</v>
      </c>
      <c r="D141" s="284" t="s">
        <v>401</v>
      </c>
      <c r="E141" s="284" t="s">
        <v>402</v>
      </c>
      <c r="F141" s="284" t="s">
        <v>615</v>
      </c>
      <c r="G141" s="284" t="s">
        <v>404</v>
      </c>
      <c r="H141" s="297"/>
      <c r="I141" s="297"/>
      <c r="J141" s="155" t="s">
        <v>406</v>
      </c>
      <c r="K141" s="155" t="s">
        <v>407</v>
      </c>
      <c r="L141" s="155" t="s">
        <v>371</v>
      </c>
      <c r="M141" s="60">
        <v>58.447800000000001</v>
      </c>
      <c r="N141" s="153"/>
      <c r="O141" s="284" t="s">
        <v>98</v>
      </c>
      <c r="P141" s="153"/>
      <c r="Q141" s="153"/>
      <c r="R141" s="153"/>
      <c r="S141" s="153"/>
      <c r="T141" s="296">
        <f>+U141</f>
        <v>686070</v>
      </c>
      <c r="U141" s="285">
        <v>686070</v>
      </c>
      <c r="V141" s="285">
        <f>+U141</f>
        <v>686070</v>
      </c>
      <c r="W141" s="284" t="s">
        <v>103</v>
      </c>
      <c r="X141" s="284" t="s">
        <v>103</v>
      </c>
      <c r="Y141" s="284" t="s">
        <v>103</v>
      </c>
      <c r="Z141" s="284" t="s">
        <v>103</v>
      </c>
      <c r="AA141" s="284" t="s">
        <v>103</v>
      </c>
      <c r="AB141" s="285">
        <v>121072</v>
      </c>
      <c r="AC141" s="284" t="s">
        <v>104</v>
      </c>
      <c r="AD141" s="284"/>
      <c r="AE141" s="285">
        <f>U141</f>
        <v>686070</v>
      </c>
      <c r="AF141" s="284"/>
      <c r="AG141" s="284"/>
      <c r="AH141" s="300">
        <v>45901</v>
      </c>
      <c r="AI141" s="300">
        <v>45962</v>
      </c>
      <c r="AJ141" s="295" t="s">
        <v>405</v>
      </c>
      <c r="AK141" s="26"/>
    </row>
    <row r="142" spans="2:37" ht="26.4" x14ac:dyDescent="0.3">
      <c r="B142" s="284"/>
      <c r="C142" s="284"/>
      <c r="D142" s="284"/>
      <c r="E142" s="284"/>
      <c r="F142" s="284"/>
      <c r="G142" s="284"/>
      <c r="H142" s="297"/>
      <c r="I142" s="297"/>
      <c r="J142" s="155" t="s">
        <v>409</v>
      </c>
      <c r="K142" s="155" t="s">
        <v>410</v>
      </c>
      <c r="L142" s="155" t="s">
        <v>411</v>
      </c>
      <c r="M142" s="60">
        <v>11203</v>
      </c>
      <c r="N142" s="153"/>
      <c r="O142" s="284"/>
      <c r="P142" s="153"/>
      <c r="Q142" s="153"/>
      <c r="R142" s="153"/>
      <c r="S142" s="153"/>
      <c r="T142" s="297"/>
      <c r="U142" s="285"/>
      <c r="V142" s="285"/>
      <c r="W142" s="284"/>
      <c r="X142" s="284"/>
      <c r="Y142" s="284"/>
      <c r="Z142" s="284"/>
      <c r="AA142" s="284"/>
      <c r="AB142" s="285"/>
      <c r="AC142" s="284"/>
      <c r="AD142" s="284"/>
      <c r="AE142" s="285"/>
      <c r="AF142" s="284"/>
      <c r="AG142" s="284"/>
      <c r="AH142" s="300"/>
      <c r="AI142" s="300"/>
      <c r="AJ142" s="295"/>
      <c r="AK142" s="26"/>
    </row>
    <row r="143" spans="2:37" ht="26.4" x14ac:dyDescent="0.3">
      <c r="B143" s="284"/>
      <c r="C143" s="284"/>
      <c r="D143" s="284"/>
      <c r="E143" s="284"/>
      <c r="F143" s="284"/>
      <c r="G143" s="284"/>
      <c r="H143" s="297"/>
      <c r="I143" s="297"/>
      <c r="J143" s="155" t="s">
        <v>412</v>
      </c>
      <c r="K143" s="155" t="s">
        <v>413</v>
      </c>
      <c r="L143" s="155" t="s">
        <v>414</v>
      </c>
      <c r="M143" s="60">
        <v>1</v>
      </c>
      <c r="N143" s="153"/>
      <c r="O143" s="284"/>
      <c r="P143" s="153"/>
      <c r="Q143" s="153"/>
      <c r="R143" s="153"/>
      <c r="S143" s="153"/>
      <c r="T143" s="297"/>
      <c r="U143" s="285"/>
      <c r="V143" s="285"/>
      <c r="W143" s="284"/>
      <c r="X143" s="284"/>
      <c r="Y143" s="284"/>
      <c r="Z143" s="284"/>
      <c r="AA143" s="284"/>
      <c r="AB143" s="285"/>
      <c r="AC143" s="284"/>
      <c r="AD143" s="284"/>
      <c r="AE143" s="285"/>
      <c r="AF143" s="284"/>
      <c r="AG143" s="284"/>
      <c r="AH143" s="300"/>
      <c r="AI143" s="300"/>
      <c r="AJ143" s="295"/>
      <c r="AK143" s="26"/>
    </row>
    <row r="144" spans="2:37" ht="38.25" customHeight="1" x14ac:dyDescent="0.3">
      <c r="B144" s="284" t="s">
        <v>616</v>
      </c>
      <c r="C144" s="284" t="s">
        <v>617</v>
      </c>
      <c r="D144" s="284" t="s">
        <v>401</v>
      </c>
      <c r="E144" s="284" t="s">
        <v>402</v>
      </c>
      <c r="F144" s="284" t="s">
        <v>618</v>
      </c>
      <c r="G144" s="298" t="s">
        <v>404</v>
      </c>
      <c r="H144" s="298" t="s">
        <v>93</v>
      </c>
      <c r="I144" s="298" t="s">
        <v>405</v>
      </c>
      <c r="J144" s="155" t="s">
        <v>406</v>
      </c>
      <c r="K144" s="155" t="s">
        <v>407</v>
      </c>
      <c r="L144" s="155" t="s">
        <v>371</v>
      </c>
      <c r="M144" s="60">
        <v>0.74280000000000002</v>
      </c>
      <c r="N144" s="284" t="s">
        <v>97</v>
      </c>
      <c r="O144" s="284" t="s">
        <v>113</v>
      </c>
      <c r="P144" s="297" t="s">
        <v>408</v>
      </c>
      <c r="Q144" s="297" t="s">
        <v>100</v>
      </c>
      <c r="R144" s="297" t="s">
        <v>101</v>
      </c>
      <c r="S144" s="297" t="s">
        <v>102</v>
      </c>
      <c r="T144" s="296">
        <f>U144</f>
        <v>611000</v>
      </c>
      <c r="U144" s="285">
        <v>611000</v>
      </c>
      <c r="V144" s="285">
        <f>+U144</f>
        <v>611000</v>
      </c>
      <c r="W144" s="289" t="s">
        <v>103</v>
      </c>
      <c r="X144" s="289" t="s">
        <v>225</v>
      </c>
      <c r="Y144" s="284" t="s">
        <v>103</v>
      </c>
      <c r="Z144" s="284" t="s">
        <v>103</v>
      </c>
      <c r="AA144" s="284" t="s">
        <v>103</v>
      </c>
      <c r="AB144" s="285">
        <v>107824</v>
      </c>
      <c r="AC144" s="284" t="s">
        <v>104</v>
      </c>
      <c r="AD144" s="284"/>
      <c r="AE144" s="285">
        <f>U144</f>
        <v>611000</v>
      </c>
      <c r="AF144" s="284"/>
      <c r="AG144" s="284"/>
      <c r="AH144" s="294">
        <v>45870</v>
      </c>
      <c r="AI144" s="294">
        <v>45901</v>
      </c>
      <c r="AJ144" s="295" t="s">
        <v>405</v>
      </c>
      <c r="AK144" s="26"/>
    </row>
    <row r="145" spans="2:37" ht="26.4" x14ac:dyDescent="0.3">
      <c r="B145" s="284"/>
      <c r="C145" s="284"/>
      <c r="D145" s="284"/>
      <c r="E145" s="284"/>
      <c r="F145" s="284"/>
      <c r="G145" s="298"/>
      <c r="H145" s="298"/>
      <c r="I145" s="298"/>
      <c r="J145" s="155" t="s">
        <v>409</v>
      </c>
      <c r="K145" s="155" t="s">
        <v>410</v>
      </c>
      <c r="L145" s="155" t="s">
        <v>411</v>
      </c>
      <c r="M145" s="60">
        <v>7428</v>
      </c>
      <c r="N145" s="284"/>
      <c r="O145" s="284"/>
      <c r="P145" s="297"/>
      <c r="Q145" s="297"/>
      <c r="R145" s="297"/>
      <c r="S145" s="297"/>
      <c r="T145" s="297"/>
      <c r="U145" s="285"/>
      <c r="V145" s="285"/>
      <c r="W145" s="289"/>
      <c r="X145" s="289"/>
      <c r="Y145" s="284"/>
      <c r="Z145" s="284"/>
      <c r="AA145" s="284"/>
      <c r="AB145" s="285"/>
      <c r="AC145" s="284"/>
      <c r="AD145" s="284"/>
      <c r="AE145" s="285"/>
      <c r="AF145" s="284"/>
      <c r="AG145" s="284"/>
      <c r="AH145" s="294"/>
      <c r="AI145" s="294"/>
      <c r="AJ145" s="295"/>
      <c r="AK145" s="26"/>
    </row>
    <row r="146" spans="2:37" ht="26.4" x14ac:dyDescent="0.3">
      <c r="B146" s="284"/>
      <c r="C146" s="284"/>
      <c r="D146" s="284"/>
      <c r="E146" s="284"/>
      <c r="F146" s="284"/>
      <c r="G146" s="298"/>
      <c r="H146" s="298"/>
      <c r="I146" s="298"/>
      <c r="J146" s="155" t="s">
        <v>412</v>
      </c>
      <c r="K146" s="155" t="s">
        <v>413</v>
      </c>
      <c r="L146" s="155" t="s">
        <v>414</v>
      </c>
      <c r="M146" s="60">
        <v>1</v>
      </c>
      <c r="N146" s="284"/>
      <c r="O146" s="284"/>
      <c r="P146" s="297"/>
      <c r="Q146" s="297"/>
      <c r="R146" s="297"/>
      <c r="S146" s="297"/>
      <c r="T146" s="297"/>
      <c r="U146" s="285"/>
      <c r="V146" s="285"/>
      <c r="W146" s="289"/>
      <c r="X146" s="289"/>
      <c r="Y146" s="284"/>
      <c r="Z146" s="284"/>
      <c r="AA146" s="284"/>
      <c r="AB146" s="285"/>
      <c r="AC146" s="284"/>
      <c r="AD146" s="284"/>
      <c r="AE146" s="285"/>
      <c r="AF146" s="284"/>
      <c r="AG146" s="284"/>
      <c r="AH146" s="294"/>
      <c r="AI146" s="294"/>
      <c r="AJ146" s="295"/>
      <c r="AK146" s="26"/>
    </row>
    <row r="147" spans="2:37" ht="38.25" customHeight="1" x14ac:dyDescent="0.3">
      <c r="B147" s="284" t="s">
        <v>619</v>
      </c>
      <c r="C147" s="284" t="s">
        <v>620</v>
      </c>
      <c r="D147" s="284" t="s">
        <v>401</v>
      </c>
      <c r="E147" s="284" t="s">
        <v>402</v>
      </c>
      <c r="F147" s="284" t="s">
        <v>621</v>
      </c>
      <c r="G147" s="298" t="s">
        <v>404</v>
      </c>
      <c r="H147" s="289" t="s">
        <v>93</v>
      </c>
      <c r="I147" s="289" t="s">
        <v>225</v>
      </c>
      <c r="J147" s="155" t="s">
        <v>406</v>
      </c>
      <c r="K147" s="155" t="s">
        <v>407</v>
      </c>
      <c r="L147" s="155" t="s">
        <v>371</v>
      </c>
      <c r="M147" s="60">
        <v>7.2889999999999997</v>
      </c>
      <c r="N147" s="299"/>
      <c r="O147" s="284" t="s">
        <v>98</v>
      </c>
      <c r="P147" s="158"/>
      <c r="Q147" s="158"/>
      <c r="R147" s="158"/>
      <c r="S147" s="158"/>
      <c r="T147" s="296">
        <f>+U147</f>
        <v>3494843</v>
      </c>
      <c r="U147" s="285">
        <v>3494843</v>
      </c>
      <c r="V147" s="285">
        <f>+U147</f>
        <v>3494843</v>
      </c>
      <c r="W147" s="284" t="s">
        <v>103</v>
      </c>
      <c r="X147" s="284" t="s">
        <v>103</v>
      </c>
      <c r="Y147" s="284" t="s">
        <v>103</v>
      </c>
      <c r="Z147" s="284" t="s">
        <v>103</v>
      </c>
      <c r="AA147" s="284" t="s">
        <v>103</v>
      </c>
      <c r="AB147" s="285">
        <v>616738</v>
      </c>
      <c r="AC147" s="284" t="s">
        <v>104</v>
      </c>
      <c r="AD147" s="284"/>
      <c r="AE147" s="285">
        <f>U147</f>
        <v>3494843</v>
      </c>
      <c r="AF147" s="284"/>
      <c r="AG147" s="284"/>
      <c r="AH147" s="294">
        <v>46082</v>
      </c>
      <c r="AI147" s="294">
        <v>46143</v>
      </c>
      <c r="AJ147" s="295" t="s">
        <v>405</v>
      </c>
    </row>
    <row r="148" spans="2:37" ht="26.4" x14ac:dyDescent="0.3">
      <c r="B148" s="284"/>
      <c r="C148" s="284"/>
      <c r="D148" s="284"/>
      <c r="E148" s="284"/>
      <c r="F148" s="284"/>
      <c r="G148" s="298"/>
      <c r="H148" s="289"/>
      <c r="I148" s="289"/>
      <c r="J148" s="155" t="s">
        <v>409</v>
      </c>
      <c r="K148" s="155" t="s">
        <v>410</v>
      </c>
      <c r="L148" s="155" t="s">
        <v>411</v>
      </c>
      <c r="M148" s="60">
        <v>72890</v>
      </c>
      <c r="N148" s="299"/>
      <c r="O148" s="284"/>
      <c r="P148" s="158"/>
      <c r="Q148" s="158"/>
      <c r="R148" s="158"/>
      <c r="S148" s="158"/>
      <c r="T148" s="297"/>
      <c r="U148" s="285"/>
      <c r="V148" s="285"/>
      <c r="W148" s="284"/>
      <c r="X148" s="284"/>
      <c r="Y148" s="284"/>
      <c r="Z148" s="284"/>
      <c r="AA148" s="284"/>
      <c r="AB148" s="285"/>
      <c r="AC148" s="284"/>
      <c r="AD148" s="284"/>
      <c r="AE148" s="285"/>
      <c r="AF148" s="284"/>
      <c r="AG148" s="284"/>
      <c r="AH148" s="294"/>
      <c r="AI148" s="294"/>
      <c r="AJ148" s="295"/>
    </row>
    <row r="149" spans="2:37" ht="26.4" x14ac:dyDescent="0.3">
      <c r="B149" s="284"/>
      <c r="C149" s="284"/>
      <c r="D149" s="284"/>
      <c r="E149" s="284"/>
      <c r="F149" s="284"/>
      <c r="G149" s="298"/>
      <c r="H149" s="289"/>
      <c r="I149" s="289"/>
      <c r="J149" s="155" t="s">
        <v>412</v>
      </c>
      <c r="K149" s="155" t="s">
        <v>413</v>
      </c>
      <c r="L149" s="155" t="s">
        <v>414</v>
      </c>
      <c r="M149" s="60">
        <v>1</v>
      </c>
      <c r="N149" s="299"/>
      <c r="O149" s="284"/>
      <c r="P149" s="158"/>
      <c r="Q149" s="158"/>
      <c r="R149" s="158"/>
      <c r="S149" s="158"/>
      <c r="T149" s="297"/>
      <c r="U149" s="285"/>
      <c r="V149" s="285"/>
      <c r="W149" s="284"/>
      <c r="X149" s="284"/>
      <c r="Y149" s="284"/>
      <c r="Z149" s="284"/>
      <c r="AA149" s="284"/>
      <c r="AB149" s="285"/>
      <c r="AC149" s="284"/>
      <c r="AD149" s="284"/>
      <c r="AE149" s="285"/>
      <c r="AF149" s="284"/>
      <c r="AG149" s="284"/>
      <c r="AH149" s="294"/>
      <c r="AI149" s="294"/>
      <c r="AJ149" s="295"/>
    </row>
    <row r="150" spans="2:37" ht="38.25" customHeight="1" x14ac:dyDescent="0.3">
      <c r="B150" s="284" t="s">
        <v>622</v>
      </c>
      <c r="C150" s="284" t="s">
        <v>623</v>
      </c>
      <c r="D150" s="284" t="s">
        <v>401</v>
      </c>
      <c r="E150" s="284" t="s">
        <v>402</v>
      </c>
      <c r="F150" s="284" t="s">
        <v>624</v>
      </c>
      <c r="G150" s="284" t="s">
        <v>404</v>
      </c>
      <c r="H150" s="284" t="s">
        <v>93</v>
      </c>
      <c r="I150" s="284" t="s">
        <v>405</v>
      </c>
      <c r="J150" s="155" t="s">
        <v>406</v>
      </c>
      <c r="K150" s="155" t="s">
        <v>407</v>
      </c>
      <c r="L150" s="155" t="s">
        <v>371</v>
      </c>
      <c r="M150" s="60">
        <v>6.23</v>
      </c>
      <c r="N150" s="284" t="s">
        <v>97</v>
      </c>
      <c r="O150" s="284" t="s">
        <v>98</v>
      </c>
      <c r="P150" s="284" t="s">
        <v>408</v>
      </c>
      <c r="Q150" s="284" t="s">
        <v>100</v>
      </c>
      <c r="R150" s="284" t="s">
        <v>101</v>
      </c>
      <c r="S150" s="284" t="s">
        <v>102</v>
      </c>
      <c r="T150" s="285">
        <f>+U150</f>
        <v>935000</v>
      </c>
      <c r="U150" s="285">
        <v>935000</v>
      </c>
      <c r="V150" s="285">
        <f>+U150</f>
        <v>935000</v>
      </c>
      <c r="W150" s="284" t="s">
        <v>103</v>
      </c>
      <c r="X150" s="284" t="s">
        <v>103</v>
      </c>
      <c r="Y150" s="284" t="s">
        <v>103</v>
      </c>
      <c r="Z150" s="284" t="s">
        <v>103</v>
      </c>
      <c r="AA150" s="284" t="s">
        <v>103</v>
      </c>
      <c r="AB150" s="285">
        <v>165000</v>
      </c>
      <c r="AC150" s="284" t="s">
        <v>104</v>
      </c>
      <c r="AD150" s="284"/>
      <c r="AE150" s="285">
        <f>U150</f>
        <v>935000</v>
      </c>
      <c r="AF150" s="284"/>
      <c r="AG150" s="284"/>
      <c r="AH150" s="293" t="s">
        <v>344</v>
      </c>
      <c r="AI150" s="293" t="s">
        <v>450</v>
      </c>
      <c r="AJ150" s="284" t="s">
        <v>405</v>
      </c>
    </row>
    <row r="151" spans="2:37" ht="26.4" x14ac:dyDescent="0.3">
      <c r="B151" s="284"/>
      <c r="C151" s="284"/>
      <c r="D151" s="284"/>
      <c r="E151" s="284"/>
      <c r="F151" s="284"/>
      <c r="G151" s="284"/>
      <c r="H151" s="284"/>
      <c r="I151" s="284"/>
      <c r="J151" s="155" t="s">
        <v>409</v>
      </c>
      <c r="K151" s="155" t="s">
        <v>410</v>
      </c>
      <c r="L151" s="155" t="s">
        <v>411</v>
      </c>
      <c r="M151" s="60">
        <v>62300</v>
      </c>
      <c r="N151" s="284"/>
      <c r="O151" s="284"/>
      <c r="P151" s="284"/>
      <c r="Q151" s="284"/>
      <c r="R151" s="284"/>
      <c r="S151" s="284"/>
      <c r="T151" s="285"/>
      <c r="U151" s="285"/>
      <c r="V151" s="285"/>
      <c r="W151" s="284"/>
      <c r="X151" s="284"/>
      <c r="Y151" s="284"/>
      <c r="Z151" s="284"/>
      <c r="AA151" s="284"/>
      <c r="AB151" s="285"/>
      <c r="AC151" s="284"/>
      <c r="AD151" s="284"/>
      <c r="AE151" s="285"/>
      <c r="AF151" s="284"/>
      <c r="AG151" s="284"/>
      <c r="AH151" s="293"/>
      <c r="AI151" s="293"/>
      <c r="AJ151" s="284"/>
    </row>
    <row r="152" spans="2:37" ht="26.4" x14ac:dyDescent="0.3">
      <c r="B152" s="284"/>
      <c r="C152" s="284"/>
      <c r="D152" s="284"/>
      <c r="E152" s="284"/>
      <c r="F152" s="284"/>
      <c r="G152" s="284"/>
      <c r="H152" s="284"/>
      <c r="I152" s="284"/>
      <c r="J152" s="155" t="s">
        <v>412</v>
      </c>
      <c r="K152" s="155" t="s">
        <v>413</v>
      </c>
      <c r="L152" s="155" t="s">
        <v>414</v>
      </c>
      <c r="M152" s="60">
        <v>1</v>
      </c>
      <c r="N152" s="284"/>
      <c r="O152" s="284"/>
      <c r="P152" s="284"/>
      <c r="Q152" s="284"/>
      <c r="R152" s="284"/>
      <c r="S152" s="284"/>
      <c r="T152" s="285"/>
      <c r="U152" s="285"/>
      <c r="V152" s="285"/>
      <c r="W152" s="284"/>
      <c r="X152" s="284"/>
      <c r="Y152" s="284"/>
      <c r="Z152" s="284"/>
      <c r="AA152" s="284"/>
      <c r="AB152" s="285"/>
      <c r="AC152" s="284"/>
      <c r="AD152" s="284"/>
      <c r="AE152" s="285"/>
      <c r="AF152" s="284"/>
      <c r="AG152" s="284"/>
      <c r="AH152" s="293"/>
      <c r="AI152" s="293"/>
      <c r="AJ152" s="284"/>
    </row>
    <row r="153" spans="2:37" ht="75" customHeight="1" x14ac:dyDescent="0.3">
      <c r="B153" s="287" t="s">
        <v>627</v>
      </c>
      <c r="C153" s="287" t="s">
        <v>628</v>
      </c>
      <c r="D153" s="287" t="s">
        <v>401</v>
      </c>
      <c r="E153" s="287" t="s">
        <v>402</v>
      </c>
      <c r="F153" s="287" t="s">
        <v>629</v>
      </c>
      <c r="G153" s="287" t="s">
        <v>404</v>
      </c>
      <c r="H153" s="60" t="s">
        <v>93</v>
      </c>
      <c r="I153" s="60" t="s">
        <v>405</v>
      </c>
      <c r="J153" s="155" t="s">
        <v>425</v>
      </c>
      <c r="K153" s="155" t="s">
        <v>426</v>
      </c>
      <c r="L153" s="155" t="s">
        <v>427</v>
      </c>
      <c r="M153" s="60">
        <v>400</v>
      </c>
      <c r="N153" s="60" t="s">
        <v>97</v>
      </c>
      <c r="O153" s="287" t="s">
        <v>98</v>
      </c>
      <c r="P153" s="60" t="s">
        <v>408</v>
      </c>
      <c r="Q153" s="60" t="s">
        <v>100</v>
      </c>
      <c r="R153" s="60" t="s">
        <v>101</v>
      </c>
      <c r="S153" s="60" t="s">
        <v>102</v>
      </c>
      <c r="T153" s="282">
        <v>340000</v>
      </c>
      <c r="U153" s="282">
        <v>340000</v>
      </c>
      <c r="V153" s="282">
        <v>340000</v>
      </c>
      <c r="W153" s="282" t="s">
        <v>103</v>
      </c>
      <c r="X153" s="282" t="s">
        <v>103</v>
      </c>
      <c r="Y153" s="282" t="s">
        <v>103</v>
      </c>
      <c r="Z153" s="282" t="s">
        <v>103</v>
      </c>
      <c r="AA153" s="282" t="s">
        <v>103</v>
      </c>
      <c r="AB153" s="282">
        <v>60000</v>
      </c>
      <c r="AC153" s="282" t="s">
        <v>104</v>
      </c>
      <c r="AD153" s="282"/>
      <c r="AE153" s="282">
        <v>340000</v>
      </c>
      <c r="AF153" s="282"/>
      <c r="AG153" s="282"/>
      <c r="AH153" s="282" t="s">
        <v>454</v>
      </c>
      <c r="AI153" s="282" t="s">
        <v>455</v>
      </c>
      <c r="AJ153" s="165" t="s">
        <v>405</v>
      </c>
    </row>
    <row r="154" spans="2:37" ht="42" customHeight="1" x14ac:dyDescent="0.3">
      <c r="B154" s="288"/>
      <c r="C154" s="288"/>
      <c r="D154" s="288"/>
      <c r="E154" s="288"/>
      <c r="F154" s="288"/>
      <c r="G154" s="288"/>
      <c r="H154" s="60"/>
      <c r="I154" s="60"/>
      <c r="J154" s="155" t="s">
        <v>412</v>
      </c>
      <c r="K154" s="155" t="s">
        <v>413</v>
      </c>
      <c r="L154" s="155" t="s">
        <v>414</v>
      </c>
      <c r="M154" s="60">
        <v>1</v>
      </c>
      <c r="N154" s="60"/>
      <c r="O154" s="288"/>
      <c r="P154" s="60"/>
      <c r="Q154" s="60"/>
      <c r="R154" s="60"/>
      <c r="S154" s="60"/>
      <c r="T154" s="283"/>
      <c r="U154" s="283"/>
      <c r="V154" s="283"/>
      <c r="W154" s="283"/>
      <c r="X154" s="283"/>
      <c r="Y154" s="283"/>
      <c r="Z154" s="283"/>
      <c r="AA154" s="283"/>
      <c r="AB154" s="283"/>
      <c r="AC154" s="283"/>
      <c r="AD154" s="283"/>
      <c r="AE154" s="283"/>
      <c r="AF154" s="283"/>
      <c r="AG154" s="283"/>
      <c r="AH154" s="283"/>
      <c r="AI154" s="283"/>
      <c r="AJ154" s="165"/>
    </row>
    <row r="155" spans="2:37" ht="39.75" customHeight="1" x14ac:dyDescent="0.3">
      <c r="B155" s="284" t="s">
        <v>630</v>
      </c>
      <c r="C155" s="284" t="s">
        <v>631</v>
      </c>
      <c r="D155" s="287" t="s">
        <v>401</v>
      </c>
      <c r="E155" s="287" t="s">
        <v>402</v>
      </c>
      <c r="F155" s="284" t="s">
        <v>632</v>
      </c>
      <c r="G155" s="284" t="s">
        <v>404</v>
      </c>
      <c r="H155" s="289" t="s">
        <v>93</v>
      </c>
      <c r="I155" s="289" t="s">
        <v>405</v>
      </c>
      <c r="J155" s="155" t="s">
        <v>425</v>
      </c>
      <c r="K155" s="155" t="s">
        <v>426</v>
      </c>
      <c r="L155" s="155" t="s">
        <v>427</v>
      </c>
      <c r="M155" s="60">
        <v>500</v>
      </c>
      <c r="N155" s="286" t="s">
        <v>97</v>
      </c>
      <c r="O155" s="284" t="s">
        <v>112</v>
      </c>
      <c r="P155" s="281" t="s">
        <v>408</v>
      </c>
      <c r="Q155" s="281" t="s">
        <v>100</v>
      </c>
      <c r="R155" s="281" t="s">
        <v>101</v>
      </c>
      <c r="S155" s="281" t="s">
        <v>102</v>
      </c>
      <c r="T155" s="280">
        <f>+U155</f>
        <v>488750</v>
      </c>
      <c r="U155" s="285">
        <v>488750</v>
      </c>
      <c r="V155" s="285">
        <f>+U155</f>
        <v>488750</v>
      </c>
      <c r="W155" s="284" t="s">
        <v>103</v>
      </c>
      <c r="X155" s="284" t="s">
        <v>103</v>
      </c>
      <c r="Y155" s="284" t="s">
        <v>103</v>
      </c>
      <c r="Z155" s="284" t="s">
        <v>103</v>
      </c>
      <c r="AA155" s="284" t="s">
        <v>103</v>
      </c>
      <c r="AB155" s="285">
        <v>86250</v>
      </c>
      <c r="AC155" s="284" t="s">
        <v>104</v>
      </c>
      <c r="AD155" s="284"/>
      <c r="AE155" s="285">
        <f>U155</f>
        <v>488750</v>
      </c>
      <c r="AF155" s="284"/>
      <c r="AG155" s="284"/>
      <c r="AH155" s="290" t="s">
        <v>454</v>
      </c>
      <c r="AI155" s="290" t="s">
        <v>455</v>
      </c>
    </row>
    <row r="156" spans="2:37" ht="42" customHeight="1" x14ac:dyDescent="0.3">
      <c r="B156" s="284"/>
      <c r="C156" s="284"/>
      <c r="D156" s="288"/>
      <c r="E156" s="288"/>
      <c r="F156" s="284"/>
      <c r="G156" s="284"/>
      <c r="H156" s="289"/>
      <c r="I156" s="289"/>
      <c r="J156" s="155" t="s">
        <v>412</v>
      </c>
      <c r="K156" s="155" t="s">
        <v>413</v>
      </c>
      <c r="L156" s="155" t="s">
        <v>414</v>
      </c>
      <c r="M156" s="60">
        <v>1</v>
      </c>
      <c r="N156" s="286"/>
      <c r="O156" s="284"/>
      <c r="P156" s="281"/>
      <c r="Q156" s="281"/>
      <c r="R156" s="281"/>
      <c r="S156" s="281"/>
      <c r="T156" s="281"/>
      <c r="U156" s="285"/>
      <c r="V156" s="285"/>
      <c r="W156" s="284"/>
      <c r="X156" s="284"/>
      <c r="Y156" s="284"/>
      <c r="Z156" s="284"/>
      <c r="AA156" s="284"/>
      <c r="AB156" s="285"/>
      <c r="AC156" s="284"/>
      <c r="AD156" s="284"/>
      <c r="AE156" s="285"/>
      <c r="AF156" s="284"/>
      <c r="AG156" s="284"/>
      <c r="AH156" s="291"/>
      <c r="AI156" s="291"/>
    </row>
    <row r="157" spans="2:37" ht="47.25" customHeight="1" x14ac:dyDescent="0.3">
      <c r="B157" s="284"/>
      <c r="C157" s="284"/>
      <c r="D157" s="287" t="s">
        <v>401</v>
      </c>
      <c r="E157" s="287" t="s">
        <v>484</v>
      </c>
      <c r="F157" s="284" t="s">
        <v>633</v>
      </c>
      <c r="G157" s="284"/>
      <c r="H157" s="159"/>
      <c r="I157" s="159"/>
      <c r="J157" s="155" t="s">
        <v>425</v>
      </c>
      <c r="K157" s="155" t="s">
        <v>426</v>
      </c>
      <c r="L157" s="155" t="s">
        <v>427</v>
      </c>
      <c r="M157" s="60">
        <v>200</v>
      </c>
      <c r="N157" s="161"/>
      <c r="O157" s="284" t="s">
        <v>112</v>
      </c>
      <c r="P157" s="23"/>
      <c r="Q157" s="23"/>
      <c r="R157" s="23"/>
      <c r="S157" s="23"/>
      <c r="T157" s="280">
        <f>+U157</f>
        <v>488750</v>
      </c>
      <c r="U157" s="282">
        <v>488750</v>
      </c>
      <c r="V157" s="285">
        <f>+U157</f>
        <v>488750</v>
      </c>
      <c r="W157" s="60"/>
      <c r="X157" s="60"/>
      <c r="Y157" s="60"/>
      <c r="Z157" s="60"/>
      <c r="AA157" s="60"/>
      <c r="AB157" s="282">
        <v>86250</v>
      </c>
      <c r="AC157" s="60"/>
      <c r="AD157" s="60"/>
      <c r="AE157" s="285">
        <f>U157</f>
        <v>488750</v>
      </c>
      <c r="AF157" s="60"/>
      <c r="AG157" s="60"/>
      <c r="AH157" s="291"/>
      <c r="AI157" s="291"/>
    </row>
    <row r="158" spans="2:37" ht="38.25" customHeight="1" x14ac:dyDescent="0.3">
      <c r="B158" s="284"/>
      <c r="C158" s="284"/>
      <c r="D158" s="288"/>
      <c r="E158" s="288"/>
      <c r="F158" s="284"/>
      <c r="G158" s="284"/>
      <c r="H158" s="159"/>
      <c r="I158" s="159"/>
      <c r="J158" s="155" t="s">
        <v>412</v>
      </c>
      <c r="K158" s="155" t="s">
        <v>413</v>
      </c>
      <c r="L158" s="155" t="s">
        <v>414</v>
      </c>
      <c r="M158" s="60">
        <v>0</v>
      </c>
      <c r="N158" s="161"/>
      <c r="O158" s="284"/>
      <c r="P158" s="23"/>
      <c r="Q158" s="23"/>
      <c r="R158" s="23"/>
      <c r="S158" s="23"/>
      <c r="T158" s="281"/>
      <c r="U158" s="283"/>
      <c r="V158" s="285"/>
      <c r="W158" s="60"/>
      <c r="X158" s="60"/>
      <c r="Y158" s="60"/>
      <c r="Z158" s="60"/>
      <c r="AA158" s="60"/>
      <c r="AB158" s="283"/>
      <c r="AC158" s="60"/>
      <c r="AD158" s="60"/>
      <c r="AE158" s="285"/>
      <c r="AF158" s="60"/>
      <c r="AG158" s="60"/>
      <c r="AH158" s="292"/>
      <c r="AI158" s="292"/>
    </row>
  </sheetData>
  <autoFilter ref="B8:AJ158" xr:uid="{E0335641-86E3-4601-8931-80FB16655894}"/>
  <mergeCells count="1279">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Y15:Y17"/>
    <mergeCell ref="Z15:Z17"/>
    <mergeCell ref="AA15:AA17"/>
    <mergeCell ref="AB15:AB17"/>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A12:AA14"/>
    <mergeCell ref="AB12:AB14"/>
    <mergeCell ref="AC12:AC14"/>
    <mergeCell ref="AD12:AD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P24:P26"/>
    <mergeCell ref="Q24:Q26"/>
    <mergeCell ref="R24:R26"/>
    <mergeCell ref="S24:S26"/>
    <mergeCell ref="AI27:AI29"/>
    <mergeCell ref="AJ27:AJ29"/>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G27:G29"/>
    <mergeCell ref="H27:H29"/>
    <mergeCell ref="I27:I29"/>
    <mergeCell ref="N27:N29"/>
    <mergeCell ref="AG27:AG29"/>
    <mergeCell ref="AH27:AH29"/>
    <mergeCell ref="W27:W29"/>
    <mergeCell ref="X27:X29"/>
    <mergeCell ref="Y27:Y29"/>
    <mergeCell ref="Z27:Z29"/>
    <mergeCell ref="AF30:AF32"/>
    <mergeCell ref="AG30:AG32"/>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AC27:AC29"/>
    <mergeCell ref="AD27:AD29"/>
    <mergeCell ref="AE27:AE29"/>
    <mergeCell ref="AF27:AF29"/>
    <mergeCell ref="AA27:AA29"/>
    <mergeCell ref="AB27:AB29"/>
    <mergeCell ref="Q27:Q29"/>
    <mergeCell ref="R27:R29"/>
    <mergeCell ref="S27:S29"/>
    <mergeCell ref="T27:T29"/>
    <mergeCell ref="U27:U29"/>
    <mergeCell ref="V27:V29"/>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F30:F32"/>
    <mergeCell ref="G30:G35"/>
    <mergeCell ref="H30:H35"/>
    <mergeCell ref="I30:I35"/>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B30:B35"/>
    <mergeCell ref="C30:C35"/>
    <mergeCell ref="D30:D35"/>
    <mergeCell ref="E30:E35"/>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P62:P64"/>
    <mergeCell ref="Q62:Q64"/>
    <mergeCell ref="B62:B64"/>
    <mergeCell ref="C62:C64"/>
    <mergeCell ref="D62:D64"/>
    <mergeCell ref="E62:E64"/>
    <mergeCell ref="F62:F64"/>
    <mergeCell ref="G62:G64"/>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AE68:AE70"/>
    <mergeCell ref="AF68:AF70"/>
    <mergeCell ref="AG68:AG70"/>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E71:AE72"/>
    <mergeCell ref="AF71:AF72"/>
    <mergeCell ref="AG71:AG72"/>
    <mergeCell ref="G73:G78"/>
    <mergeCell ref="F77:F78"/>
    <mergeCell ref="I71:I72"/>
    <mergeCell ref="N71:N72"/>
    <mergeCell ref="O71:O72"/>
    <mergeCell ref="P71:P72"/>
    <mergeCell ref="Q71:Q72"/>
    <mergeCell ref="R71:R72"/>
    <mergeCell ref="AF75:AF76"/>
    <mergeCell ref="AG75:AG76"/>
    <mergeCell ref="F75:F76"/>
    <mergeCell ref="O75:O76"/>
    <mergeCell ref="AE77:AE78"/>
    <mergeCell ref="AF77:AF78"/>
    <mergeCell ref="AG77:AG78"/>
    <mergeCell ref="X73:X74"/>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V73:V74"/>
    <mergeCell ref="W73:W74"/>
    <mergeCell ref="AJ73:AJ78"/>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Z73:Z74"/>
    <mergeCell ref="AA73:AA74"/>
    <mergeCell ref="AB73:AB74"/>
    <mergeCell ref="AC73:AC74"/>
    <mergeCell ref="R73:R78"/>
    <mergeCell ref="S73:S78"/>
    <mergeCell ref="T73:T78"/>
    <mergeCell ref="U73:U74"/>
    <mergeCell ref="AB75:AB76"/>
    <mergeCell ref="AC75:AC76"/>
    <mergeCell ref="AD75:AD76"/>
    <mergeCell ref="AE75:AE76"/>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U77:U78"/>
    <mergeCell ref="V77:V78"/>
    <mergeCell ref="W77:W78"/>
    <mergeCell ref="AA85:AA87"/>
    <mergeCell ref="AB85:AB87"/>
    <mergeCell ref="AC85:AC87"/>
    <mergeCell ref="AB82:AB84"/>
    <mergeCell ref="AC82:AC84"/>
    <mergeCell ref="AD82:AD84"/>
    <mergeCell ref="AE82:AE84"/>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H73:H78"/>
    <mergeCell ref="I73:I78"/>
    <mergeCell ref="N73:N78"/>
    <mergeCell ref="O73:O74"/>
    <mergeCell ref="P73:P78"/>
    <mergeCell ref="Q73:Q78"/>
    <mergeCell ref="O77:O78"/>
    <mergeCell ref="B73:B78"/>
    <mergeCell ref="C73:C78"/>
    <mergeCell ref="D73:D78"/>
    <mergeCell ref="E73:E78"/>
    <mergeCell ref="F73:F74"/>
    <mergeCell ref="Y73:Y74"/>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H79:H87"/>
    <mergeCell ref="I79:I87"/>
    <mergeCell ref="N79:N87"/>
    <mergeCell ref="O79:O81"/>
    <mergeCell ref="P79:P87"/>
    <mergeCell ref="Q79:Q87"/>
    <mergeCell ref="O85:O87"/>
    <mergeCell ref="X85:X87"/>
    <mergeCell ref="Y85:Y87"/>
    <mergeCell ref="Z85:Z87"/>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100:AJ101"/>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0:P101"/>
    <mergeCell ref="Q100:Q101"/>
    <mergeCell ref="AG102:AG103"/>
    <mergeCell ref="AH102:AH103"/>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4:AJ105"/>
    <mergeCell ref="B102:B103"/>
    <mergeCell ref="C102:C103"/>
    <mergeCell ref="D102:D103"/>
    <mergeCell ref="E102:E103"/>
    <mergeCell ref="F102:F103"/>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4:P105"/>
    <mergeCell ref="Q104:Q105"/>
    <mergeCell ref="AG106:AG107"/>
    <mergeCell ref="AH106:AH107"/>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8:AJ109"/>
    <mergeCell ref="B106:B107"/>
    <mergeCell ref="C106:C107"/>
    <mergeCell ref="D106:D107"/>
    <mergeCell ref="E106:E107"/>
    <mergeCell ref="F106:F107"/>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12:AJ114"/>
    <mergeCell ref="B110:B111"/>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AG115:AG117"/>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8:AJ123"/>
    <mergeCell ref="F121:F123"/>
    <mergeCell ref="O121:O123"/>
    <mergeCell ref="T121:T123"/>
    <mergeCell ref="U121:U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H118:H123"/>
    <mergeCell ref="I118:I123"/>
    <mergeCell ref="N118:N123"/>
    <mergeCell ref="O118:O120"/>
    <mergeCell ref="P118:P123"/>
    <mergeCell ref="Q118:Q123"/>
    <mergeCell ref="V124:V126"/>
    <mergeCell ref="W124:W135"/>
    <mergeCell ref="V130:V132"/>
    <mergeCell ref="U133:U135"/>
    <mergeCell ref="V133:V135"/>
    <mergeCell ref="H124:H135"/>
    <mergeCell ref="I124:I135"/>
    <mergeCell ref="N124:N135"/>
    <mergeCell ref="O124:O126"/>
    <mergeCell ref="P124:P135"/>
    <mergeCell ref="Q124:Q135"/>
    <mergeCell ref="O133:O135"/>
    <mergeCell ref="V121:V123"/>
    <mergeCell ref="B124:B135"/>
    <mergeCell ref="C124:C135"/>
    <mergeCell ref="D124:D135"/>
    <mergeCell ref="E124:E135"/>
    <mergeCell ref="F124:F126"/>
    <mergeCell ref="G124:G135"/>
    <mergeCell ref="F133:F135"/>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AC124:AC135"/>
    <mergeCell ref="AB130:AB132"/>
    <mergeCell ref="AB133:AB135"/>
    <mergeCell ref="R124:R135"/>
    <mergeCell ref="S124:S135"/>
    <mergeCell ref="T124:T135"/>
    <mergeCell ref="U124:U126"/>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T136:T140"/>
    <mergeCell ref="U136:U140"/>
    <mergeCell ref="V136:V140"/>
    <mergeCell ref="B136:B140"/>
    <mergeCell ref="C136:C140"/>
    <mergeCell ref="D136:D140"/>
    <mergeCell ref="E136:E140"/>
    <mergeCell ref="P144:P146"/>
    <mergeCell ref="Q144:Q146"/>
    <mergeCell ref="B144:B146"/>
    <mergeCell ref="C144:C146"/>
    <mergeCell ref="D144:D146"/>
    <mergeCell ref="E144:E146"/>
    <mergeCell ref="F144:F146"/>
    <mergeCell ref="G144:G146"/>
    <mergeCell ref="AE141:AE143"/>
    <mergeCell ref="AF141:AF143"/>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J144:AJ146"/>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50:AJ152"/>
    <mergeCell ref="B147:B149"/>
    <mergeCell ref="C147:C149"/>
    <mergeCell ref="D147:D149"/>
    <mergeCell ref="E147:E149"/>
    <mergeCell ref="F147:F149"/>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AH153:AH154"/>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V157:V158"/>
    <mergeCell ref="AB157:AB158"/>
    <mergeCell ref="AE157:AE158"/>
    <mergeCell ref="AF155:AF156"/>
    <mergeCell ref="AG155:AG156"/>
    <mergeCell ref="AH155:AH158"/>
    <mergeCell ref="AI155:AI158"/>
    <mergeCell ref="D157:D158"/>
    <mergeCell ref="E157:E158"/>
    <mergeCell ref="F157:F158"/>
    <mergeCell ref="O157:O158"/>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A251-0AB9-4E85-B7F5-77AF94FE9892}">
  <dimension ref="A1:AJ56"/>
  <sheetViews>
    <sheetView zoomScale="60" zoomScaleNormal="60" workbookViewId="0">
      <pane xSplit="6" ySplit="5" topLeftCell="Q37" activePane="bottomRight" state="frozen"/>
      <selection pane="topRight" activeCell="G1" sqref="G1"/>
      <selection pane="bottomLeft" activeCell="A6" sqref="A6"/>
      <selection pane="bottomRight" activeCell="Q69" sqref="Q69"/>
    </sheetView>
  </sheetViews>
  <sheetFormatPr defaultRowHeight="14.4" x14ac:dyDescent="0.3"/>
  <cols>
    <col min="1" max="1" width="5" customWidth="1"/>
    <col min="2" max="2" width="10.6640625" customWidth="1"/>
    <col min="3" max="3" width="19.33203125" customWidth="1"/>
    <col min="4" max="4" width="14.6640625" customWidth="1"/>
    <col min="5" max="5" width="13.6640625" customWidth="1"/>
    <col min="6" max="6" width="25" customWidth="1"/>
    <col min="7" max="7" width="50.33203125" customWidth="1"/>
    <col min="8" max="8" width="10.5546875" customWidth="1"/>
    <col min="9" max="9" width="10.44140625" customWidth="1"/>
    <col min="10" max="10" width="31.33203125" customWidth="1"/>
    <col min="11" max="14" width="10.5546875" customWidth="1"/>
    <col min="15" max="15" width="17.33203125" customWidth="1"/>
    <col min="16" max="16" width="15.6640625" customWidth="1"/>
    <col min="17" max="17" width="18.5546875" customWidth="1"/>
    <col min="18" max="18" width="15.6640625" hidden="1" customWidth="1"/>
    <col min="19" max="19" width="14" hidden="1" customWidth="1"/>
    <col min="20" max="21" width="14" customWidth="1"/>
    <col min="22" max="23" width="11.33203125" customWidth="1"/>
    <col min="24" max="24" width="10" customWidth="1"/>
    <col min="25" max="25" width="11.6640625" customWidth="1"/>
    <col min="26" max="27" width="12.33203125" customWidth="1"/>
    <col min="28" max="29" width="11.33203125" customWidth="1"/>
    <col min="30" max="30" width="12.33203125" customWidth="1"/>
    <col min="31" max="31" width="11.6640625" customWidth="1"/>
    <col min="32" max="33" width="11.33203125" customWidth="1"/>
    <col min="34" max="34" width="20.44140625" customWidth="1"/>
    <col min="35" max="35" width="19.44140625" customWidth="1"/>
    <col min="36" max="36" width="12" customWidth="1"/>
  </cols>
  <sheetData>
    <row r="1" spans="1:36" x14ac:dyDescent="0.3">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7" customHeight="1" thickBot="1" x14ac:dyDescent="0.35">
      <c r="A3" s="1"/>
      <c r="B3" s="343" t="s">
        <v>0</v>
      </c>
      <c r="C3" s="344" t="s">
        <v>1</v>
      </c>
      <c r="D3" s="344" t="s">
        <v>28</v>
      </c>
      <c r="E3" s="344" t="s">
        <v>29</v>
      </c>
      <c r="F3" s="344" t="s">
        <v>30</v>
      </c>
      <c r="G3" s="344" t="s">
        <v>3</v>
      </c>
      <c r="H3" s="344" t="s">
        <v>4</v>
      </c>
      <c r="I3" s="344" t="s">
        <v>5</v>
      </c>
      <c r="J3" s="345" t="s">
        <v>6</v>
      </c>
      <c r="K3" s="345"/>
      <c r="L3" s="345"/>
      <c r="M3" s="345"/>
      <c r="N3" s="344" t="s">
        <v>47</v>
      </c>
      <c r="O3" s="344" t="s">
        <v>31</v>
      </c>
      <c r="P3" s="354" t="s">
        <v>42</v>
      </c>
      <c r="Q3" s="354" t="s">
        <v>32</v>
      </c>
      <c r="R3" s="354" t="s">
        <v>37</v>
      </c>
      <c r="S3" s="354" t="s">
        <v>33</v>
      </c>
      <c r="T3" s="344" t="s">
        <v>55</v>
      </c>
      <c r="U3" s="344" t="s">
        <v>57</v>
      </c>
      <c r="V3" s="345" t="s">
        <v>59</v>
      </c>
      <c r="W3" s="345"/>
      <c r="X3" s="345"/>
      <c r="Y3" s="345"/>
      <c r="Z3" s="345"/>
      <c r="AA3" s="345"/>
      <c r="AB3" s="344" t="s">
        <v>69</v>
      </c>
      <c r="AC3" s="354" t="s">
        <v>75</v>
      </c>
      <c r="AD3" s="355" t="s">
        <v>77</v>
      </c>
      <c r="AE3" s="356"/>
      <c r="AF3" s="357"/>
      <c r="AG3" s="344" t="s">
        <v>27</v>
      </c>
      <c r="AH3" s="344" t="s">
        <v>36</v>
      </c>
      <c r="AI3" s="344" t="s">
        <v>34</v>
      </c>
      <c r="AJ3" s="346" t="s">
        <v>35</v>
      </c>
    </row>
    <row r="4" spans="1:36" ht="169.2" customHeight="1" thickBot="1" x14ac:dyDescent="0.35">
      <c r="A4" s="1"/>
      <c r="B4" s="343"/>
      <c r="C4" s="344"/>
      <c r="D4" s="344"/>
      <c r="E4" s="344"/>
      <c r="F4" s="344"/>
      <c r="G4" s="344"/>
      <c r="H4" s="344"/>
      <c r="I4" s="344"/>
      <c r="J4" s="71" t="s">
        <v>7</v>
      </c>
      <c r="K4" s="71" t="s">
        <v>8</v>
      </c>
      <c r="L4" s="71" t="s">
        <v>9</v>
      </c>
      <c r="M4" s="72" t="s">
        <v>10</v>
      </c>
      <c r="N4" s="344"/>
      <c r="O4" s="344"/>
      <c r="P4" s="354"/>
      <c r="Q4" s="354"/>
      <c r="R4" s="354"/>
      <c r="S4" s="354"/>
      <c r="T4" s="344"/>
      <c r="U4" s="344"/>
      <c r="V4" s="71" t="s">
        <v>61</v>
      </c>
      <c r="W4" s="71" t="s">
        <v>62</v>
      </c>
      <c r="X4" s="71" t="s">
        <v>15</v>
      </c>
      <c r="Y4" s="71" t="s">
        <v>63</v>
      </c>
      <c r="Z4" s="71" t="s">
        <v>60</v>
      </c>
      <c r="AA4" s="71" t="s">
        <v>25</v>
      </c>
      <c r="AB4" s="344"/>
      <c r="AC4" s="354"/>
      <c r="AD4" s="71" t="s">
        <v>16</v>
      </c>
      <c r="AE4" s="71" t="s">
        <v>17</v>
      </c>
      <c r="AF4" s="71" t="s">
        <v>26</v>
      </c>
      <c r="AG4" s="344"/>
      <c r="AH4" s="344"/>
      <c r="AI4" s="344"/>
      <c r="AJ4" s="346"/>
    </row>
    <row r="5" spans="1:36" ht="15" thickBot="1" x14ac:dyDescent="0.35">
      <c r="A5" s="1"/>
      <c r="B5" s="73">
        <v>1</v>
      </c>
      <c r="C5" s="74">
        <v>2</v>
      </c>
      <c r="D5" s="74">
        <v>3</v>
      </c>
      <c r="E5" s="74">
        <v>4</v>
      </c>
      <c r="F5" s="74">
        <v>5</v>
      </c>
      <c r="G5" s="74">
        <v>6</v>
      </c>
      <c r="H5" s="74">
        <v>7</v>
      </c>
      <c r="I5" s="74">
        <v>8</v>
      </c>
      <c r="J5" s="74">
        <v>9</v>
      </c>
      <c r="K5" s="74">
        <v>10</v>
      </c>
      <c r="L5" s="74">
        <v>11</v>
      </c>
      <c r="M5" s="74">
        <v>12</v>
      </c>
      <c r="N5" s="74">
        <v>13</v>
      </c>
      <c r="O5" s="74">
        <v>14</v>
      </c>
      <c r="P5" s="74">
        <v>15</v>
      </c>
      <c r="Q5" s="74">
        <v>16</v>
      </c>
      <c r="R5" s="74">
        <v>17</v>
      </c>
      <c r="S5" s="75">
        <v>18</v>
      </c>
      <c r="T5" s="74">
        <v>19</v>
      </c>
      <c r="U5" s="74">
        <v>20</v>
      </c>
      <c r="V5" s="74">
        <v>21</v>
      </c>
      <c r="W5" s="74">
        <v>22</v>
      </c>
      <c r="X5" s="74">
        <v>23</v>
      </c>
      <c r="Y5" s="74">
        <v>24</v>
      </c>
      <c r="Z5" s="74">
        <v>25</v>
      </c>
      <c r="AA5" s="74">
        <v>26</v>
      </c>
      <c r="AB5" s="74">
        <v>27</v>
      </c>
      <c r="AC5" s="74">
        <v>28</v>
      </c>
      <c r="AD5" s="74">
        <v>29</v>
      </c>
      <c r="AE5" s="74">
        <v>30</v>
      </c>
      <c r="AF5" s="74">
        <v>31</v>
      </c>
      <c r="AG5" s="74">
        <v>32</v>
      </c>
      <c r="AH5" s="74">
        <v>33</v>
      </c>
      <c r="AI5" s="74">
        <v>34</v>
      </c>
      <c r="AJ5" s="76">
        <v>35</v>
      </c>
    </row>
    <row r="6" spans="1:36" ht="30" customHeight="1" x14ac:dyDescent="0.3">
      <c r="A6" s="1"/>
      <c r="B6" s="347" t="s">
        <v>159</v>
      </c>
      <c r="C6" s="350" t="s">
        <v>160</v>
      </c>
      <c r="D6" s="350" t="s">
        <v>264</v>
      </c>
      <c r="E6" s="350" t="s">
        <v>161</v>
      </c>
      <c r="F6" s="350" t="s">
        <v>162</v>
      </c>
      <c r="G6" s="350" t="s">
        <v>163</v>
      </c>
      <c r="H6" s="350" t="s">
        <v>93</v>
      </c>
      <c r="I6" s="350" t="s">
        <v>93</v>
      </c>
      <c r="J6" s="77" t="s">
        <v>164</v>
      </c>
      <c r="K6" s="77" t="s">
        <v>165</v>
      </c>
      <c r="L6" s="77" t="s">
        <v>142</v>
      </c>
      <c r="M6" s="77">
        <v>39</v>
      </c>
      <c r="N6" s="350" t="s">
        <v>97</v>
      </c>
      <c r="O6" s="350" t="s">
        <v>112</v>
      </c>
      <c r="P6" s="358" t="s">
        <v>169</v>
      </c>
      <c r="Q6" s="358" t="s">
        <v>170</v>
      </c>
      <c r="R6" s="358" t="s">
        <v>101</v>
      </c>
      <c r="S6" s="358" t="s">
        <v>171</v>
      </c>
      <c r="T6" s="360">
        <f>SUM(U6:U11)</f>
        <v>3727119</v>
      </c>
      <c r="U6" s="360">
        <f>SUM(V6:AA6)</f>
        <v>969411</v>
      </c>
      <c r="V6" s="360">
        <v>969411</v>
      </c>
      <c r="W6" s="360">
        <v>0</v>
      </c>
      <c r="X6" s="360">
        <v>0</v>
      </c>
      <c r="Y6" s="360">
        <v>0</v>
      </c>
      <c r="Z6" s="360">
        <v>0</v>
      </c>
      <c r="AA6" s="359">
        <v>0</v>
      </c>
      <c r="AB6" s="360">
        <v>171073</v>
      </c>
      <c r="AC6" s="358" t="s">
        <v>104</v>
      </c>
      <c r="AD6" s="359">
        <v>0</v>
      </c>
      <c r="AE6" s="359">
        <f>V6</f>
        <v>969411</v>
      </c>
      <c r="AF6" s="359">
        <v>0</v>
      </c>
      <c r="AG6" s="369"/>
      <c r="AH6" s="371">
        <v>45292</v>
      </c>
      <c r="AI6" s="371">
        <v>45352</v>
      </c>
      <c r="AJ6" s="365">
        <v>45301</v>
      </c>
    </row>
    <row r="7" spans="1:36" ht="41.7" customHeight="1" x14ac:dyDescent="0.3">
      <c r="A7" s="1"/>
      <c r="B7" s="348"/>
      <c r="C7" s="351"/>
      <c r="D7" s="351"/>
      <c r="E7" s="351"/>
      <c r="F7" s="353"/>
      <c r="G7" s="351"/>
      <c r="H7" s="353"/>
      <c r="I7" s="353"/>
      <c r="J7" s="79" t="s">
        <v>166</v>
      </c>
      <c r="K7" s="79" t="s">
        <v>167</v>
      </c>
      <c r="L7" s="79" t="s">
        <v>168</v>
      </c>
      <c r="M7" s="79">
        <v>39</v>
      </c>
      <c r="N7" s="353"/>
      <c r="O7" s="353"/>
      <c r="P7" s="288"/>
      <c r="Q7" s="288"/>
      <c r="R7" s="288"/>
      <c r="S7" s="288"/>
      <c r="T7" s="362"/>
      <c r="U7" s="361"/>
      <c r="V7" s="361"/>
      <c r="W7" s="361"/>
      <c r="X7" s="361"/>
      <c r="Y7" s="361"/>
      <c r="Z7" s="361"/>
      <c r="AA7" s="283"/>
      <c r="AB7" s="361"/>
      <c r="AC7" s="288"/>
      <c r="AD7" s="283"/>
      <c r="AE7" s="283"/>
      <c r="AF7" s="283"/>
      <c r="AG7" s="370"/>
      <c r="AH7" s="372"/>
      <c r="AI7" s="372"/>
      <c r="AJ7" s="366"/>
    </row>
    <row r="8" spans="1:36" ht="35.1" customHeight="1" x14ac:dyDescent="0.3">
      <c r="A8" s="1"/>
      <c r="B8" s="348"/>
      <c r="C8" s="351"/>
      <c r="D8" s="351"/>
      <c r="E8" s="351"/>
      <c r="F8" s="368" t="s">
        <v>263</v>
      </c>
      <c r="G8" s="351"/>
      <c r="H8" s="368" t="s">
        <v>93</v>
      </c>
      <c r="I8" s="368" t="s">
        <v>93</v>
      </c>
      <c r="J8" s="79" t="s">
        <v>164</v>
      </c>
      <c r="K8" s="79" t="s">
        <v>165</v>
      </c>
      <c r="L8" s="79" t="s">
        <v>142</v>
      </c>
      <c r="M8" s="79">
        <v>36</v>
      </c>
      <c r="N8" s="368" t="s">
        <v>97</v>
      </c>
      <c r="O8" s="368" t="s">
        <v>113</v>
      </c>
      <c r="P8" s="287" t="s">
        <v>169</v>
      </c>
      <c r="Q8" s="287" t="s">
        <v>170</v>
      </c>
      <c r="R8" s="287" t="s">
        <v>101</v>
      </c>
      <c r="S8" s="287" t="s">
        <v>171</v>
      </c>
      <c r="T8" s="362"/>
      <c r="U8" s="364">
        <f>SUM(V8:AA8)</f>
        <v>1122073</v>
      </c>
      <c r="V8" s="364">
        <v>1122073</v>
      </c>
      <c r="W8" s="364">
        <v>0</v>
      </c>
      <c r="X8" s="364">
        <v>0</v>
      </c>
      <c r="Y8" s="364">
        <v>0</v>
      </c>
      <c r="Z8" s="364">
        <v>0</v>
      </c>
      <c r="AA8" s="282">
        <v>0</v>
      </c>
      <c r="AB8" s="364">
        <v>198013</v>
      </c>
      <c r="AC8" s="287" t="s">
        <v>104</v>
      </c>
      <c r="AD8" s="282">
        <v>0</v>
      </c>
      <c r="AE8" s="282">
        <f>V8</f>
        <v>1122073</v>
      </c>
      <c r="AF8" s="282">
        <v>0</v>
      </c>
      <c r="AG8" s="374"/>
      <c r="AH8" s="372"/>
      <c r="AI8" s="372"/>
      <c r="AJ8" s="366"/>
    </row>
    <row r="9" spans="1:36" ht="44.1" customHeight="1" x14ac:dyDescent="0.3">
      <c r="A9" s="1"/>
      <c r="B9" s="348"/>
      <c r="C9" s="351"/>
      <c r="D9" s="351"/>
      <c r="E9" s="351"/>
      <c r="F9" s="353"/>
      <c r="G9" s="351"/>
      <c r="H9" s="353"/>
      <c r="I9" s="353"/>
      <c r="J9" s="79" t="s">
        <v>166</v>
      </c>
      <c r="K9" s="79" t="s">
        <v>167</v>
      </c>
      <c r="L9" s="79" t="s">
        <v>168</v>
      </c>
      <c r="M9" s="79">
        <v>36</v>
      </c>
      <c r="N9" s="353"/>
      <c r="O9" s="353"/>
      <c r="P9" s="288"/>
      <c r="Q9" s="288"/>
      <c r="R9" s="288"/>
      <c r="S9" s="288"/>
      <c r="T9" s="362"/>
      <c r="U9" s="361"/>
      <c r="V9" s="361"/>
      <c r="W9" s="361"/>
      <c r="X9" s="361"/>
      <c r="Y9" s="361"/>
      <c r="Z9" s="361"/>
      <c r="AA9" s="283"/>
      <c r="AB9" s="361"/>
      <c r="AC9" s="288"/>
      <c r="AD9" s="283"/>
      <c r="AE9" s="283"/>
      <c r="AF9" s="283"/>
      <c r="AG9" s="370"/>
      <c r="AH9" s="372"/>
      <c r="AI9" s="372"/>
      <c r="AJ9" s="366"/>
    </row>
    <row r="10" spans="1:36" ht="32.1" customHeight="1" x14ac:dyDescent="0.3">
      <c r="A10" s="1"/>
      <c r="B10" s="348"/>
      <c r="C10" s="351"/>
      <c r="D10" s="351"/>
      <c r="E10" s="351"/>
      <c r="F10" s="368" t="s">
        <v>172</v>
      </c>
      <c r="G10" s="351"/>
      <c r="H10" s="368" t="s">
        <v>93</v>
      </c>
      <c r="I10" s="368" t="s">
        <v>93</v>
      </c>
      <c r="J10" s="79" t="s">
        <v>164</v>
      </c>
      <c r="K10" s="79" t="s">
        <v>165</v>
      </c>
      <c r="L10" s="79" t="s">
        <v>142</v>
      </c>
      <c r="M10" s="79">
        <v>87</v>
      </c>
      <c r="N10" s="368" t="s">
        <v>97</v>
      </c>
      <c r="O10" s="368" t="s">
        <v>123</v>
      </c>
      <c r="P10" s="287" t="s">
        <v>169</v>
      </c>
      <c r="Q10" s="287" t="s">
        <v>170</v>
      </c>
      <c r="R10" s="287" t="s">
        <v>101</v>
      </c>
      <c r="S10" s="287" t="s">
        <v>171</v>
      </c>
      <c r="T10" s="362"/>
      <c r="U10" s="364">
        <f>SUM(V10:AA10)</f>
        <v>1635635</v>
      </c>
      <c r="V10" s="364">
        <v>1635635</v>
      </c>
      <c r="W10" s="364">
        <v>0</v>
      </c>
      <c r="X10" s="364">
        <v>0</v>
      </c>
      <c r="Y10" s="364">
        <v>0</v>
      </c>
      <c r="Z10" s="364">
        <v>0</v>
      </c>
      <c r="AA10" s="282">
        <v>0</v>
      </c>
      <c r="AB10" s="364">
        <v>336745</v>
      </c>
      <c r="AC10" s="287" t="s">
        <v>104</v>
      </c>
      <c r="AD10" s="282">
        <v>0</v>
      </c>
      <c r="AE10" s="282">
        <f>V10</f>
        <v>1635635</v>
      </c>
      <c r="AF10" s="282">
        <v>0</v>
      </c>
      <c r="AG10" s="287"/>
      <c r="AH10" s="372"/>
      <c r="AI10" s="372"/>
      <c r="AJ10" s="366"/>
    </row>
    <row r="11" spans="1:36" ht="45.6" customHeight="1" thickBot="1" x14ac:dyDescent="0.35">
      <c r="A11" s="1"/>
      <c r="B11" s="349"/>
      <c r="C11" s="352"/>
      <c r="D11" s="352"/>
      <c r="E11" s="352"/>
      <c r="F11" s="352"/>
      <c r="G11" s="352"/>
      <c r="H11" s="352"/>
      <c r="I11" s="352"/>
      <c r="J11" s="81" t="s">
        <v>166</v>
      </c>
      <c r="K11" s="81" t="s">
        <v>167</v>
      </c>
      <c r="L11" s="81" t="s">
        <v>168</v>
      </c>
      <c r="M11" s="81">
        <v>87</v>
      </c>
      <c r="N11" s="352"/>
      <c r="O11" s="352"/>
      <c r="P11" s="375"/>
      <c r="Q11" s="375"/>
      <c r="R11" s="375"/>
      <c r="S11" s="375"/>
      <c r="T11" s="363"/>
      <c r="U11" s="363"/>
      <c r="V11" s="363"/>
      <c r="W11" s="363"/>
      <c r="X11" s="363"/>
      <c r="Y11" s="363"/>
      <c r="Z11" s="363"/>
      <c r="AA11" s="376"/>
      <c r="AB11" s="363"/>
      <c r="AC11" s="375"/>
      <c r="AD11" s="376"/>
      <c r="AE11" s="376"/>
      <c r="AF11" s="376"/>
      <c r="AG11" s="375"/>
      <c r="AH11" s="373"/>
      <c r="AI11" s="373"/>
      <c r="AJ11" s="367"/>
    </row>
    <row r="12" spans="1:36" ht="57.6" customHeight="1" x14ac:dyDescent="0.3">
      <c r="A12" s="1"/>
      <c r="B12" s="347" t="s">
        <v>173</v>
      </c>
      <c r="C12" s="350" t="s">
        <v>174</v>
      </c>
      <c r="D12" s="350" t="s">
        <v>264</v>
      </c>
      <c r="E12" s="350" t="s">
        <v>161</v>
      </c>
      <c r="F12" s="350" t="s">
        <v>175</v>
      </c>
      <c r="G12" s="350" t="s">
        <v>163</v>
      </c>
      <c r="H12" s="350" t="s">
        <v>93</v>
      </c>
      <c r="I12" s="350" t="s">
        <v>93</v>
      </c>
      <c r="J12" s="77" t="s">
        <v>176</v>
      </c>
      <c r="K12" s="77" t="s">
        <v>178</v>
      </c>
      <c r="L12" s="77" t="s">
        <v>180</v>
      </c>
      <c r="M12" s="77">
        <v>10</v>
      </c>
      <c r="N12" s="350" t="s">
        <v>97</v>
      </c>
      <c r="O12" s="350" t="s">
        <v>112</v>
      </c>
      <c r="P12" s="358" t="s">
        <v>169</v>
      </c>
      <c r="Q12" s="358" t="s">
        <v>170</v>
      </c>
      <c r="R12" s="358" t="s">
        <v>101</v>
      </c>
      <c r="S12" s="358" t="s">
        <v>171</v>
      </c>
      <c r="T12" s="360">
        <f>SUM(U12:U13)</f>
        <v>637500</v>
      </c>
      <c r="U12" s="360">
        <f>SUM(V12:AA12)</f>
        <v>637500</v>
      </c>
      <c r="V12" s="360">
        <v>637500</v>
      </c>
      <c r="W12" s="360">
        <v>0</v>
      </c>
      <c r="X12" s="360">
        <v>0</v>
      </c>
      <c r="Y12" s="360">
        <v>0</v>
      </c>
      <c r="Z12" s="360">
        <v>0</v>
      </c>
      <c r="AA12" s="359">
        <v>0</v>
      </c>
      <c r="AB12" s="360">
        <v>112500</v>
      </c>
      <c r="AC12" s="359" t="s">
        <v>104</v>
      </c>
      <c r="AD12" s="359">
        <v>0</v>
      </c>
      <c r="AE12" s="359">
        <f>V12</f>
        <v>637500</v>
      </c>
      <c r="AF12" s="359">
        <v>0</v>
      </c>
      <c r="AG12" s="369"/>
      <c r="AH12" s="371">
        <v>45292</v>
      </c>
      <c r="AI12" s="371">
        <v>45352</v>
      </c>
      <c r="AJ12" s="365">
        <v>45301</v>
      </c>
    </row>
    <row r="13" spans="1:36" ht="70.2" customHeight="1" thickBot="1" x14ac:dyDescent="0.35">
      <c r="A13" s="1"/>
      <c r="B13" s="349"/>
      <c r="C13" s="352"/>
      <c r="D13" s="352"/>
      <c r="E13" s="352"/>
      <c r="F13" s="352"/>
      <c r="G13" s="352"/>
      <c r="H13" s="352"/>
      <c r="I13" s="352"/>
      <c r="J13" s="81" t="s">
        <v>177</v>
      </c>
      <c r="K13" s="81" t="s">
        <v>179</v>
      </c>
      <c r="L13" s="81" t="s">
        <v>181</v>
      </c>
      <c r="M13" s="81">
        <v>10</v>
      </c>
      <c r="N13" s="352"/>
      <c r="O13" s="352"/>
      <c r="P13" s="375"/>
      <c r="Q13" s="375"/>
      <c r="R13" s="375"/>
      <c r="S13" s="375"/>
      <c r="T13" s="363"/>
      <c r="U13" s="363"/>
      <c r="V13" s="363"/>
      <c r="W13" s="363"/>
      <c r="X13" s="363"/>
      <c r="Y13" s="363"/>
      <c r="Z13" s="363"/>
      <c r="AA13" s="376"/>
      <c r="AB13" s="363"/>
      <c r="AC13" s="376"/>
      <c r="AD13" s="376"/>
      <c r="AE13" s="376"/>
      <c r="AF13" s="376"/>
      <c r="AG13" s="377"/>
      <c r="AH13" s="373"/>
      <c r="AI13" s="373"/>
      <c r="AJ13" s="367"/>
    </row>
    <row r="14" spans="1:36" ht="45" customHeight="1" x14ac:dyDescent="0.3">
      <c r="A14" s="1"/>
      <c r="B14" s="348" t="s">
        <v>187</v>
      </c>
      <c r="C14" s="351" t="s">
        <v>188</v>
      </c>
      <c r="D14" s="350" t="s">
        <v>264</v>
      </c>
      <c r="E14" s="350" t="s">
        <v>161</v>
      </c>
      <c r="F14" s="351" t="s">
        <v>182</v>
      </c>
      <c r="G14" s="351" t="s">
        <v>210</v>
      </c>
      <c r="H14" s="351" t="s">
        <v>93</v>
      </c>
      <c r="I14" s="351" t="s">
        <v>93</v>
      </c>
      <c r="J14" s="78" t="s">
        <v>183</v>
      </c>
      <c r="K14" s="78" t="s">
        <v>184</v>
      </c>
      <c r="L14" s="78" t="s">
        <v>181</v>
      </c>
      <c r="M14" s="78">
        <v>32</v>
      </c>
      <c r="N14" s="351" t="s">
        <v>97</v>
      </c>
      <c r="O14" s="351" t="s">
        <v>112</v>
      </c>
      <c r="P14" s="381" t="s">
        <v>169</v>
      </c>
      <c r="Q14" s="381" t="s">
        <v>170</v>
      </c>
      <c r="R14" s="381" t="s">
        <v>101</v>
      </c>
      <c r="S14" s="381" t="s">
        <v>171</v>
      </c>
      <c r="T14" s="360">
        <f>SUM(U14:U15)</f>
        <v>398167</v>
      </c>
      <c r="U14" s="362">
        <f>SUM(V14:AA14)</f>
        <v>398167</v>
      </c>
      <c r="V14" s="362">
        <v>398167</v>
      </c>
      <c r="W14" s="362">
        <v>0</v>
      </c>
      <c r="X14" s="362">
        <v>0</v>
      </c>
      <c r="Y14" s="362">
        <v>0</v>
      </c>
      <c r="Z14" s="362">
        <v>0</v>
      </c>
      <c r="AA14" s="380">
        <v>0</v>
      </c>
      <c r="AB14" s="362">
        <v>70265</v>
      </c>
      <c r="AC14" s="380" t="s">
        <v>104</v>
      </c>
      <c r="AD14" s="380">
        <v>0</v>
      </c>
      <c r="AE14" s="380">
        <f>V14</f>
        <v>398167</v>
      </c>
      <c r="AF14" s="380">
        <v>0</v>
      </c>
      <c r="AG14" s="382"/>
      <c r="AH14" s="372">
        <v>45292</v>
      </c>
      <c r="AI14" s="372">
        <v>45352</v>
      </c>
      <c r="AJ14" s="378">
        <v>45302</v>
      </c>
    </row>
    <row r="15" spans="1:36" ht="45" customHeight="1" thickBot="1" x14ac:dyDescent="0.35">
      <c r="A15" s="1"/>
      <c r="B15" s="349"/>
      <c r="C15" s="352"/>
      <c r="D15" s="352"/>
      <c r="E15" s="352"/>
      <c r="F15" s="352"/>
      <c r="G15" s="352"/>
      <c r="H15" s="353"/>
      <c r="I15" s="353"/>
      <c r="J15" s="79" t="s">
        <v>185</v>
      </c>
      <c r="K15" s="79" t="s">
        <v>186</v>
      </c>
      <c r="L15" s="79" t="s">
        <v>168</v>
      </c>
      <c r="M15" s="79">
        <v>32</v>
      </c>
      <c r="N15" s="353"/>
      <c r="O15" s="353"/>
      <c r="P15" s="288"/>
      <c r="Q15" s="288"/>
      <c r="R15" s="288"/>
      <c r="S15" s="288"/>
      <c r="T15" s="363"/>
      <c r="U15" s="361"/>
      <c r="V15" s="361"/>
      <c r="W15" s="361"/>
      <c r="X15" s="361"/>
      <c r="Y15" s="361"/>
      <c r="Z15" s="361"/>
      <c r="AA15" s="283"/>
      <c r="AB15" s="361"/>
      <c r="AC15" s="283"/>
      <c r="AD15" s="283"/>
      <c r="AE15" s="283"/>
      <c r="AF15" s="283"/>
      <c r="AG15" s="377"/>
      <c r="AH15" s="373"/>
      <c r="AI15" s="373"/>
      <c r="AJ15" s="379"/>
    </row>
    <row r="16" spans="1:36" ht="56.1" customHeight="1" x14ac:dyDescent="0.3">
      <c r="A16" s="1"/>
      <c r="B16" s="347" t="s">
        <v>199</v>
      </c>
      <c r="C16" s="350" t="s">
        <v>200</v>
      </c>
      <c r="D16" s="350" t="s">
        <v>264</v>
      </c>
      <c r="E16" s="350" t="s">
        <v>161</v>
      </c>
      <c r="F16" s="350" t="s">
        <v>189</v>
      </c>
      <c r="G16" s="350" t="s">
        <v>163</v>
      </c>
      <c r="H16" s="350" t="s">
        <v>93</v>
      </c>
      <c r="I16" s="350" t="s">
        <v>93</v>
      </c>
      <c r="J16" s="77" t="s">
        <v>176</v>
      </c>
      <c r="K16" s="77" t="s">
        <v>178</v>
      </c>
      <c r="L16" s="77" t="s">
        <v>180</v>
      </c>
      <c r="M16" s="77">
        <v>2</v>
      </c>
      <c r="N16" s="350" t="s">
        <v>97</v>
      </c>
      <c r="O16" s="350" t="s">
        <v>113</v>
      </c>
      <c r="P16" s="358" t="s">
        <v>169</v>
      </c>
      <c r="Q16" s="358" t="s">
        <v>170</v>
      </c>
      <c r="R16" s="358" t="s">
        <v>101</v>
      </c>
      <c r="S16" s="358" t="s">
        <v>171</v>
      </c>
      <c r="T16" s="360">
        <f>SUM(U16:U23)</f>
        <v>1774366</v>
      </c>
      <c r="U16" s="360">
        <f>SUM(V16:AA16)</f>
        <v>80750</v>
      </c>
      <c r="V16" s="360">
        <v>80750</v>
      </c>
      <c r="W16" s="360">
        <v>0</v>
      </c>
      <c r="X16" s="360">
        <v>0</v>
      </c>
      <c r="Y16" s="360">
        <v>0</v>
      </c>
      <c r="Z16" s="360">
        <v>0</v>
      </c>
      <c r="AA16" s="359">
        <v>0</v>
      </c>
      <c r="AB16" s="360">
        <v>14250</v>
      </c>
      <c r="AC16" s="359" t="s">
        <v>104</v>
      </c>
      <c r="AD16" s="359">
        <v>0</v>
      </c>
      <c r="AE16" s="359">
        <f>V16</f>
        <v>80750</v>
      </c>
      <c r="AF16" s="359">
        <v>0</v>
      </c>
      <c r="AG16" s="369"/>
      <c r="AH16" s="371">
        <v>45383</v>
      </c>
      <c r="AI16" s="371">
        <v>45444</v>
      </c>
      <c r="AJ16" s="365">
        <v>45390</v>
      </c>
    </row>
    <row r="17" spans="1:36" ht="71.099999999999994" customHeight="1" x14ac:dyDescent="0.3">
      <c r="A17" s="1"/>
      <c r="B17" s="348"/>
      <c r="C17" s="351"/>
      <c r="D17" s="351"/>
      <c r="E17" s="351"/>
      <c r="F17" s="353"/>
      <c r="G17" s="351"/>
      <c r="H17" s="353"/>
      <c r="I17" s="353"/>
      <c r="J17" s="79" t="s">
        <v>177</v>
      </c>
      <c r="K17" s="79" t="s">
        <v>179</v>
      </c>
      <c r="L17" s="79" t="s">
        <v>181</v>
      </c>
      <c r="M17" s="79">
        <v>2</v>
      </c>
      <c r="N17" s="353"/>
      <c r="O17" s="353"/>
      <c r="P17" s="288"/>
      <c r="Q17" s="288"/>
      <c r="R17" s="288"/>
      <c r="S17" s="288"/>
      <c r="T17" s="351"/>
      <c r="U17" s="361"/>
      <c r="V17" s="361"/>
      <c r="W17" s="361"/>
      <c r="X17" s="361"/>
      <c r="Y17" s="361"/>
      <c r="Z17" s="361"/>
      <c r="AA17" s="283"/>
      <c r="AB17" s="361"/>
      <c r="AC17" s="283"/>
      <c r="AD17" s="283"/>
      <c r="AE17" s="283"/>
      <c r="AF17" s="283"/>
      <c r="AG17" s="370"/>
      <c r="AH17" s="372"/>
      <c r="AI17" s="372"/>
      <c r="AJ17" s="366"/>
    </row>
    <row r="18" spans="1:36" ht="59.7" customHeight="1" x14ac:dyDescent="0.3">
      <c r="A18" s="1"/>
      <c r="B18" s="348"/>
      <c r="C18" s="351"/>
      <c r="D18" s="351"/>
      <c r="E18" s="351"/>
      <c r="F18" s="368" t="s">
        <v>190</v>
      </c>
      <c r="G18" s="351"/>
      <c r="H18" s="368" t="s">
        <v>93</v>
      </c>
      <c r="I18" s="368" t="s">
        <v>93</v>
      </c>
      <c r="J18" s="78" t="s">
        <v>176</v>
      </c>
      <c r="K18" s="78" t="s">
        <v>178</v>
      </c>
      <c r="L18" s="78" t="s">
        <v>180</v>
      </c>
      <c r="M18" s="78">
        <v>10</v>
      </c>
      <c r="N18" s="351" t="s">
        <v>97</v>
      </c>
      <c r="O18" s="351" t="s">
        <v>98</v>
      </c>
      <c r="P18" s="381" t="s">
        <v>169</v>
      </c>
      <c r="Q18" s="381" t="s">
        <v>170</v>
      </c>
      <c r="R18" s="381" t="s">
        <v>101</v>
      </c>
      <c r="S18" s="381" t="s">
        <v>171</v>
      </c>
      <c r="T18" s="351"/>
      <c r="U18" s="364">
        <f>SUM(V18:AA18)</f>
        <v>425000</v>
      </c>
      <c r="V18" s="364">
        <v>425000</v>
      </c>
      <c r="W18" s="364">
        <v>0</v>
      </c>
      <c r="X18" s="364">
        <v>0</v>
      </c>
      <c r="Y18" s="364">
        <v>0</v>
      </c>
      <c r="Z18" s="364">
        <v>0</v>
      </c>
      <c r="AA18" s="282">
        <v>0</v>
      </c>
      <c r="AB18" s="364">
        <v>75000</v>
      </c>
      <c r="AC18" s="282" t="s">
        <v>104</v>
      </c>
      <c r="AD18" s="282">
        <v>0</v>
      </c>
      <c r="AE18" s="282">
        <f>V18</f>
        <v>425000</v>
      </c>
      <c r="AF18" s="282">
        <v>0</v>
      </c>
      <c r="AG18" s="374"/>
      <c r="AH18" s="372"/>
      <c r="AI18" s="372"/>
      <c r="AJ18" s="366"/>
    </row>
    <row r="19" spans="1:36" ht="69" customHeight="1" x14ac:dyDescent="0.3">
      <c r="A19" s="1"/>
      <c r="B19" s="348"/>
      <c r="C19" s="351"/>
      <c r="D19" s="351"/>
      <c r="E19" s="351"/>
      <c r="F19" s="353"/>
      <c r="G19" s="351"/>
      <c r="H19" s="353"/>
      <c r="I19" s="353"/>
      <c r="J19" s="79" t="s">
        <v>177</v>
      </c>
      <c r="K19" s="79" t="s">
        <v>179</v>
      </c>
      <c r="L19" s="79" t="s">
        <v>181</v>
      </c>
      <c r="M19" s="78">
        <v>10</v>
      </c>
      <c r="N19" s="353"/>
      <c r="O19" s="353"/>
      <c r="P19" s="288"/>
      <c r="Q19" s="288"/>
      <c r="R19" s="288"/>
      <c r="S19" s="288"/>
      <c r="T19" s="351"/>
      <c r="U19" s="361"/>
      <c r="V19" s="361"/>
      <c r="W19" s="361"/>
      <c r="X19" s="361"/>
      <c r="Y19" s="361"/>
      <c r="Z19" s="361"/>
      <c r="AA19" s="283"/>
      <c r="AB19" s="361"/>
      <c r="AC19" s="283"/>
      <c r="AD19" s="283"/>
      <c r="AE19" s="283"/>
      <c r="AF19" s="283"/>
      <c r="AG19" s="370"/>
      <c r="AH19" s="372"/>
      <c r="AI19" s="372"/>
      <c r="AJ19" s="366"/>
    </row>
    <row r="20" spans="1:36" ht="59.7" customHeight="1" x14ac:dyDescent="0.3">
      <c r="A20" s="1"/>
      <c r="B20" s="348"/>
      <c r="C20" s="351"/>
      <c r="D20" s="351"/>
      <c r="E20" s="351"/>
      <c r="F20" s="368" t="s">
        <v>191</v>
      </c>
      <c r="G20" s="351"/>
      <c r="H20" s="368" t="s">
        <v>93</v>
      </c>
      <c r="I20" s="368" t="s">
        <v>93</v>
      </c>
      <c r="J20" s="78" t="s">
        <v>176</v>
      </c>
      <c r="K20" s="78" t="s">
        <v>178</v>
      </c>
      <c r="L20" s="78" t="s">
        <v>180</v>
      </c>
      <c r="M20" s="78">
        <v>15</v>
      </c>
      <c r="N20" s="351" t="s">
        <v>97</v>
      </c>
      <c r="O20" s="351" t="s">
        <v>112</v>
      </c>
      <c r="P20" s="381" t="s">
        <v>169</v>
      </c>
      <c r="Q20" s="381" t="s">
        <v>170</v>
      </c>
      <c r="R20" s="381" t="s">
        <v>101</v>
      </c>
      <c r="S20" s="381" t="s">
        <v>171</v>
      </c>
      <c r="T20" s="351"/>
      <c r="U20" s="364">
        <f>SUM(V20:AA20)</f>
        <v>716116</v>
      </c>
      <c r="V20" s="364">
        <v>716116</v>
      </c>
      <c r="W20" s="364">
        <v>0</v>
      </c>
      <c r="X20" s="364">
        <v>0</v>
      </c>
      <c r="Y20" s="364">
        <v>0</v>
      </c>
      <c r="Z20" s="364">
        <v>0</v>
      </c>
      <c r="AA20" s="282">
        <v>0</v>
      </c>
      <c r="AB20" s="364">
        <v>126374</v>
      </c>
      <c r="AC20" s="282" t="s">
        <v>104</v>
      </c>
      <c r="AD20" s="282">
        <v>0</v>
      </c>
      <c r="AE20" s="282">
        <f>V20</f>
        <v>716116</v>
      </c>
      <c r="AF20" s="282">
        <v>0</v>
      </c>
      <c r="AG20" s="374"/>
      <c r="AH20" s="372"/>
      <c r="AI20" s="372"/>
      <c r="AJ20" s="366"/>
    </row>
    <row r="21" spans="1:36" ht="67.5" customHeight="1" x14ac:dyDescent="0.3">
      <c r="A21" s="1"/>
      <c r="B21" s="348"/>
      <c r="C21" s="351"/>
      <c r="D21" s="351"/>
      <c r="E21" s="351"/>
      <c r="F21" s="353"/>
      <c r="G21" s="351"/>
      <c r="H21" s="353"/>
      <c r="I21" s="353"/>
      <c r="J21" s="79" t="s">
        <v>177</v>
      </c>
      <c r="K21" s="79" t="s">
        <v>179</v>
      </c>
      <c r="L21" s="79" t="s">
        <v>181</v>
      </c>
      <c r="M21" s="78">
        <v>15</v>
      </c>
      <c r="N21" s="353"/>
      <c r="O21" s="353"/>
      <c r="P21" s="288"/>
      <c r="Q21" s="288"/>
      <c r="R21" s="288"/>
      <c r="S21" s="288"/>
      <c r="T21" s="351"/>
      <c r="U21" s="361"/>
      <c r="V21" s="361"/>
      <c r="W21" s="361"/>
      <c r="X21" s="361"/>
      <c r="Y21" s="361"/>
      <c r="Z21" s="361"/>
      <c r="AA21" s="283"/>
      <c r="AB21" s="361"/>
      <c r="AC21" s="283"/>
      <c r="AD21" s="283"/>
      <c r="AE21" s="283"/>
      <c r="AF21" s="283"/>
      <c r="AG21" s="370"/>
      <c r="AH21" s="372"/>
      <c r="AI21" s="372"/>
      <c r="AJ21" s="366"/>
    </row>
    <row r="22" spans="1:36" ht="64.2" customHeight="1" x14ac:dyDescent="0.3">
      <c r="A22" s="1"/>
      <c r="B22" s="348"/>
      <c r="C22" s="351"/>
      <c r="D22" s="351"/>
      <c r="E22" s="351"/>
      <c r="F22" s="368" t="s">
        <v>198</v>
      </c>
      <c r="G22" s="351"/>
      <c r="H22" s="368" t="s">
        <v>93</v>
      </c>
      <c r="I22" s="368" t="s">
        <v>93</v>
      </c>
      <c r="J22" s="78" t="s">
        <v>193</v>
      </c>
      <c r="K22" s="78" t="s">
        <v>194</v>
      </c>
      <c r="L22" s="78" t="s">
        <v>195</v>
      </c>
      <c r="M22" s="78">
        <v>28</v>
      </c>
      <c r="N22" s="351" t="s">
        <v>97</v>
      </c>
      <c r="O22" s="351" t="s">
        <v>112</v>
      </c>
      <c r="P22" s="381" t="s">
        <v>169</v>
      </c>
      <c r="Q22" s="381" t="s">
        <v>170</v>
      </c>
      <c r="R22" s="381" t="s">
        <v>101</v>
      </c>
      <c r="S22" s="381" t="s">
        <v>171</v>
      </c>
      <c r="T22" s="351"/>
      <c r="U22" s="364">
        <f>SUM(V22:AA22)</f>
        <v>552500</v>
      </c>
      <c r="V22" s="364">
        <v>552500</v>
      </c>
      <c r="W22" s="364">
        <v>0</v>
      </c>
      <c r="X22" s="364">
        <v>0</v>
      </c>
      <c r="Y22" s="364">
        <v>0</v>
      </c>
      <c r="Z22" s="364">
        <v>0</v>
      </c>
      <c r="AA22" s="282">
        <v>0</v>
      </c>
      <c r="AB22" s="364">
        <v>97500</v>
      </c>
      <c r="AC22" s="282" t="s">
        <v>104</v>
      </c>
      <c r="AD22" s="282">
        <v>0</v>
      </c>
      <c r="AE22" s="282">
        <f>V22</f>
        <v>552500</v>
      </c>
      <c r="AF22" s="282">
        <v>0</v>
      </c>
      <c r="AG22" s="374"/>
      <c r="AH22" s="372"/>
      <c r="AI22" s="372"/>
      <c r="AJ22" s="366"/>
    </row>
    <row r="23" spans="1:36" ht="68.099999999999994" customHeight="1" thickBot="1" x14ac:dyDescent="0.35">
      <c r="A23" s="1"/>
      <c r="B23" s="349"/>
      <c r="C23" s="352"/>
      <c r="D23" s="352"/>
      <c r="E23" s="352"/>
      <c r="F23" s="352"/>
      <c r="G23" s="352"/>
      <c r="H23" s="352"/>
      <c r="I23" s="352"/>
      <c r="J23" s="80" t="s">
        <v>196</v>
      </c>
      <c r="K23" s="80" t="s">
        <v>197</v>
      </c>
      <c r="L23" s="80" t="s">
        <v>181</v>
      </c>
      <c r="M23" s="80">
        <v>190</v>
      </c>
      <c r="N23" s="352"/>
      <c r="O23" s="352"/>
      <c r="P23" s="375"/>
      <c r="Q23" s="375"/>
      <c r="R23" s="375"/>
      <c r="S23" s="375"/>
      <c r="T23" s="352"/>
      <c r="U23" s="363"/>
      <c r="V23" s="363"/>
      <c r="W23" s="363"/>
      <c r="X23" s="363"/>
      <c r="Y23" s="363"/>
      <c r="Z23" s="363"/>
      <c r="AA23" s="376"/>
      <c r="AB23" s="363"/>
      <c r="AC23" s="376"/>
      <c r="AD23" s="376"/>
      <c r="AE23" s="376"/>
      <c r="AF23" s="376"/>
      <c r="AG23" s="377"/>
      <c r="AH23" s="373"/>
      <c r="AI23" s="373"/>
      <c r="AJ23" s="367"/>
    </row>
    <row r="24" spans="1:36" ht="62.1" customHeight="1" x14ac:dyDescent="0.3">
      <c r="A24" s="1"/>
      <c r="B24" s="347" t="s">
        <v>204</v>
      </c>
      <c r="C24" s="350" t="s">
        <v>207</v>
      </c>
      <c r="D24" s="350" t="s">
        <v>264</v>
      </c>
      <c r="E24" s="350" t="s">
        <v>161</v>
      </c>
      <c r="F24" s="350" t="s">
        <v>201</v>
      </c>
      <c r="G24" s="350" t="s">
        <v>163</v>
      </c>
      <c r="H24" s="350" t="s">
        <v>93</v>
      </c>
      <c r="I24" s="350" t="s">
        <v>93</v>
      </c>
      <c r="J24" s="77" t="s">
        <v>176</v>
      </c>
      <c r="K24" s="77" t="s">
        <v>178</v>
      </c>
      <c r="L24" s="77" t="s">
        <v>180</v>
      </c>
      <c r="M24" s="77">
        <v>40</v>
      </c>
      <c r="N24" s="350" t="s">
        <v>97</v>
      </c>
      <c r="O24" s="350" t="s">
        <v>123</v>
      </c>
      <c r="P24" s="358" t="s">
        <v>169</v>
      </c>
      <c r="Q24" s="358" t="s">
        <v>170</v>
      </c>
      <c r="R24" s="358" t="s">
        <v>101</v>
      </c>
      <c r="S24" s="358" t="s">
        <v>171</v>
      </c>
      <c r="T24" s="360">
        <f>SUM(U24:U31)</f>
        <v>4924959</v>
      </c>
      <c r="U24" s="360">
        <f>SUM(V24:AA24)</f>
        <v>2629959</v>
      </c>
      <c r="V24" s="360">
        <v>2629959</v>
      </c>
      <c r="W24" s="360">
        <v>0</v>
      </c>
      <c r="X24" s="360">
        <v>0</v>
      </c>
      <c r="Y24" s="360">
        <v>0</v>
      </c>
      <c r="Z24" s="360">
        <v>0</v>
      </c>
      <c r="AA24" s="359">
        <v>0</v>
      </c>
      <c r="AB24" s="360">
        <v>464111</v>
      </c>
      <c r="AC24" s="359" t="s">
        <v>104</v>
      </c>
      <c r="AD24" s="359">
        <v>0</v>
      </c>
      <c r="AE24" s="359">
        <f>V24</f>
        <v>2629959</v>
      </c>
      <c r="AF24" s="359">
        <v>0</v>
      </c>
      <c r="AG24" s="369"/>
      <c r="AH24" s="371">
        <v>45474</v>
      </c>
      <c r="AI24" s="371">
        <v>45536</v>
      </c>
      <c r="AJ24" s="365">
        <v>45495</v>
      </c>
    </row>
    <row r="25" spans="1:36" ht="69.599999999999994" customHeight="1" x14ac:dyDescent="0.3">
      <c r="A25" s="1"/>
      <c r="B25" s="348"/>
      <c r="C25" s="351"/>
      <c r="D25" s="351"/>
      <c r="E25" s="351"/>
      <c r="F25" s="353"/>
      <c r="G25" s="351"/>
      <c r="H25" s="353"/>
      <c r="I25" s="353"/>
      <c r="J25" s="79" t="s">
        <v>177</v>
      </c>
      <c r="K25" s="79" t="s">
        <v>179</v>
      </c>
      <c r="L25" s="79" t="s">
        <v>181</v>
      </c>
      <c r="M25" s="79">
        <v>40</v>
      </c>
      <c r="N25" s="351"/>
      <c r="O25" s="351"/>
      <c r="P25" s="381"/>
      <c r="Q25" s="381"/>
      <c r="R25" s="381"/>
      <c r="S25" s="381"/>
      <c r="T25" s="351"/>
      <c r="U25" s="361"/>
      <c r="V25" s="361"/>
      <c r="W25" s="361"/>
      <c r="X25" s="361"/>
      <c r="Y25" s="361"/>
      <c r="Z25" s="361"/>
      <c r="AA25" s="283"/>
      <c r="AB25" s="361"/>
      <c r="AC25" s="283"/>
      <c r="AD25" s="283"/>
      <c r="AE25" s="283"/>
      <c r="AF25" s="283"/>
      <c r="AG25" s="370"/>
      <c r="AH25" s="372"/>
      <c r="AI25" s="372"/>
      <c r="AJ25" s="366"/>
    </row>
    <row r="26" spans="1:36" ht="57" customHeight="1" x14ac:dyDescent="0.3">
      <c r="A26" s="1"/>
      <c r="B26" s="348"/>
      <c r="C26" s="351"/>
      <c r="D26" s="351"/>
      <c r="E26" s="351"/>
      <c r="F26" s="368" t="s">
        <v>202</v>
      </c>
      <c r="G26" s="351"/>
      <c r="H26" s="368" t="s">
        <v>93</v>
      </c>
      <c r="I26" s="368" t="s">
        <v>93</v>
      </c>
      <c r="J26" s="78" t="s">
        <v>176</v>
      </c>
      <c r="K26" s="78" t="s">
        <v>178</v>
      </c>
      <c r="L26" s="78" t="s">
        <v>180</v>
      </c>
      <c r="M26" s="78">
        <v>10</v>
      </c>
      <c r="N26" s="368" t="s">
        <v>97</v>
      </c>
      <c r="O26" s="368" t="s">
        <v>98</v>
      </c>
      <c r="P26" s="287" t="s">
        <v>169</v>
      </c>
      <c r="Q26" s="287" t="s">
        <v>170</v>
      </c>
      <c r="R26" s="287" t="s">
        <v>101</v>
      </c>
      <c r="S26" s="287" t="s">
        <v>171</v>
      </c>
      <c r="T26" s="351"/>
      <c r="U26" s="364">
        <f>SUM(V26:AA26)</f>
        <v>700000</v>
      </c>
      <c r="V26" s="364">
        <v>700000</v>
      </c>
      <c r="W26" s="364">
        <v>0</v>
      </c>
      <c r="X26" s="364">
        <v>0</v>
      </c>
      <c r="Y26" s="364">
        <v>0</v>
      </c>
      <c r="Z26" s="364">
        <v>0</v>
      </c>
      <c r="AA26" s="282">
        <v>0</v>
      </c>
      <c r="AB26" s="364">
        <v>123530</v>
      </c>
      <c r="AC26" s="282" t="s">
        <v>104</v>
      </c>
      <c r="AD26" s="282">
        <v>0</v>
      </c>
      <c r="AE26" s="282">
        <f>V26</f>
        <v>700000</v>
      </c>
      <c r="AF26" s="282">
        <v>0</v>
      </c>
      <c r="AG26" s="374"/>
      <c r="AH26" s="372"/>
      <c r="AI26" s="372"/>
      <c r="AJ26" s="366"/>
    </row>
    <row r="27" spans="1:36" ht="69.599999999999994" customHeight="1" x14ac:dyDescent="0.3">
      <c r="A27" s="1"/>
      <c r="B27" s="348"/>
      <c r="C27" s="351"/>
      <c r="D27" s="351"/>
      <c r="E27" s="351"/>
      <c r="F27" s="353"/>
      <c r="G27" s="351"/>
      <c r="H27" s="353"/>
      <c r="I27" s="353"/>
      <c r="J27" s="79" t="s">
        <v>177</v>
      </c>
      <c r="K27" s="79" t="s">
        <v>179</v>
      </c>
      <c r="L27" s="79" t="s">
        <v>181</v>
      </c>
      <c r="M27" s="79">
        <v>10</v>
      </c>
      <c r="N27" s="353"/>
      <c r="O27" s="353"/>
      <c r="P27" s="288"/>
      <c r="Q27" s="288"/>
      <c r="R27" s="288"/>
      <c r="S27" s="288"/>
      <c r="T27" s="351"/>
      <c r="U27" s="361"/>
      <c r="V27" s="361"/>
      <c r="W27" s="361"/>
      <c r="X27" s="361"/>
      <c r="Y27" s="361"/>
      <c r="Z27" s="361"/>
      <c r="AA27" s="283"/>
      <c r="AB27" s="361"/>
      <c r="AC27" s="283"/>
      <c r="AD27" s="283"/>
      <c r="AE27" s="283"/>
      <c r="AF27" s="283"/>
      <c r="AG27" s="370"/>
      <c r="AH27" s="372"/>
      <c r="AI27" s="372"/>
      <c r="AJ27" s="366"/>
    </row>
    <row r="28" spans="1:36" ht="57" customHeight="1" x14ac:dyDescent="0.3">
      <c r="A28" s="1"/>
      <c r="B28" s="348"/>
      <c r="C28" s="351"/>
      <c r="D28" s="351"/>
      <c r="E28" s="351"/>
      <c r="F28" s="383" t="s">
        <v>525</v>
      </c>
      <c r="G28" s="351"/>
      <c r="H28" s="383" t="s">
        <v>93</v>
      </c>
      <c r="I28" s="383" t="s">
        <v>93</v>
      </c>
      <c r="J28" s="106" t="s">
        <v>176</v>
      </c>
      <c r="K28" s="106" t="s">
        <v>178</v>
      </c>
      <c r="L28" s="106" t="s">
        <v>180</v>
      </c>
      <c r="M28" s="106">
        <v>30</v>
      </c>
      <c r="N28" s="383" t="s">
        <v>97</v>
      </c>
      <c r="O28" s="383" t="s">
        <v>98</v>
      </c>
      <c r="P28" s="383" t="s">
        <v>169</v>
      </c>
      <c r="Q28" s="383" t="s">
        <v>170</v>
      </c>
      <c r="R28" s="287" t="s">
        <v>101</v>
      </c>
      <c r="S28" s="287" t="s">
        <v>171</v>
      </c>
      <c r="T28" s="351"/>
      <c r="U28" s="386">
        <f t="shared" ref="U28" si="0">SUM(V28:AA28)</f>
        <v>1595000</v>
      </c>
      <c r="V28" s="386">
        <v>1595000</v>
      </c>
      <c r="W28" s="386">
        <v>0</v>
      </c>
      <c r="X28" s="386">
        <v>0</v>
      </c>
      <c r="Y28" s="386">
        <v>0</v>
      </c>
      <c r="Z28" s="386">
        <v>0</v>
      </c>
      <c r="AA28" s="386">
        <v>0</v>
      </c>
      <c r="AB28" s="386">
        <v>281472</v>
      </c>
      <c r="AC28" s="386" t="s">
        <v>104</v>
      </c>
      <c r="AD28" s="386">
        <v>0</v>
      </c>
      <c r="AE28" s="386">
        <f t="shared" ref="AE28:AE44" si="1">V28</f>
        <v>1595000</v>
      </c>
      <c r="AF28" s="386">
        <v>0</v>
      </c>
      <c r="AG28" s="374"/>
      <c r="AH28" s="372"/>
      <c r="AI28" s="372"/>
      <c r="AJ28" s="366"/>
    </row>
    <row r="29" spans="1:36" ht="66" customHeight="1" x14ac:dyDescent="0.3">
      <c r="A29" s="1"/>
      <c r="B29" s="348"/>
      <c r="C29" s="351"/>
      <c r="D29" s="351"/>
      <c r="E29" s="351"/>
      <c r="F29" s="384"/>
      <c r="G29" s="351"/>
      <c r="H29" s="384"/>
      <c r="I29" s="384"/>
      <c r="J29" s="107" t="s">
        <v>177</v>
      </c>
      <c r="K29" s="107" t="s">
        <v>179</v>
      </c>
      <c r="L29" s="107" t="s">
        <v>181</v>
      </c>
      <c r="M29" s="107">
        <v>30</v>
      </c>
      <c r="N29" s="384"/>
      <c r="O29" s="384"/>
      <c r="P29" s="384"/>
      <c r="Q29" s="384"/>
      <c r="R29" s="381"/>
      <c r="S29" s="381"/>
      <c r="T29" s="351"/>
      <c r="U29" s="387"/>
      <c r="V29" s="387"/>
      <c r="W29" s="387"/>
      <c r="X29" s="387"/>
      <c r="Y29" s="387"/>
      <c r="Z29" s="387"/>
      <c r="AA29" s="387"/>
      <c r="AB29" s="387"/>
      <c r="AC29" s="387"/>
      <c r="AD29" s="387"/>
      <c r="AE29" s="387"/>
      <c r="AF29" s="387"/>
      <c r="AG29" s="382"/>
      <c r="AH29" s="372"/>
      <c r="AI29" s="372"/>
      <c r="AJ29" s="366"/>
    </row>
    <row r="30" spans="1:36" ht="68.099999999999994" customHeight="1" x14ac:dyDescent="0.3">
      <c r="A30" s="1"/>
      <c r="B30" s="348"/>
      <c r="C30" s="351"/>
      <c r="D30" s="351"/>
      <c r="E30" s="351"/>
      <c r="F30" s="384"/>
      <c r="G30" s="351"/>
      <c r="H30" s="384"/>
      <c r="I30" s="384"/>
      <c r="J30" s="106" t="s">
        <v>193</v>
      </c>
      <c r="K30" s="106" t="s">
        <v>194</v>
      </c>
      <c r="L30" s="106" t="s">
        <v>195</v>
      </c>
      <c r="M30" s="106">
        <v>10</v>
      </c>
      <c r="N30" s="384"/>
      <c r="O30" s="384"/>
      <c r="P30" s="384"/>
      <c r="Q30" s="384"/>
      <c r="R30" s="381"/>
      <c r="S30" s="381"/>
      <c r="T30" s="351"/>
      <c r="U30" s="387"/>
      <c r="V30" s="387"/>
      <c r="W30" s="387"/>
      <c r="X30" s="387"/>
      <c r="Y30" s="387"/>
      <c r="Z30" s="387"/>
      <c r="AA30" s="387"/>
      <c r="AB30" s="387"/>
      <c r="AC30" s="387"/>
      <c r="AD30" s="387"/>
      <c r="AE30" s="387"/>
      <c r="AF30" s="387"/>
      <c r="AG30" s="382"/>
      <c r="AH30" s="372"/>
      <c r="AI30" s="372"/>
      <c r="AJ30" s="366"/>
    </row>
    <row r="31" spans="1:36" ht="65.7" customHeight="1" thickBot="1" x14ac:dyDescent="0.35">
      <c r="A31" s="1"/>
      <c r="B31" s="349"/>
      <c r="C31" s="352"/>
      <c r="D31" s="352"/>
      <c r="E31" s="352"/>
      <c r="F31" s="385"/>
      <c r="G31" s="352"/>
      <c r="H31" s="385"/>
      <c r="I31" s="385"/>
      <c r="J31" s="108" t="s">
        <v>196</v>
      </c>
      <c r="K31" s="108" t="s">
        <v>197</v>
      </c>
      <c r="L31" s="108" t="s">
        <v>181</v>
      </c>
      <c r="M31" s="108">
        <v>10</v>
      </c>
      <c r="N31" s="385"/>
      <c r="O31" s="385"/>
      <c r="P31" s="385"/>
      <c r="Q31" s="385"/>
      <c r="R31" s="375"/>
      <c r="S31" s="375"/>
      <c r="T31" s="352"/>
      <c r="U31" s="388"/>
      <c r="V31" s="388"/>
      <c r="W31" s="388"/>
      <c r="X31" s="388"/>
      <c r="Y31" s="388"/>
      <c r="Z31" s="388"/>
      <c r="AA31" s="388"/>
      <c r="AB31" s="388"/>
      <c r="AC31" s="388"/>
      <c r="AD31" s="388"/>
      <c r="AE31" s="388"/>
      <c r="AF31" s="388"/>
      <c r="AG31" s="377"/>
      <c r="AH31" s="373"/>
      <c r="AI31" s="373"/>
      <c r="AJ31" s="367"/>
    </row>
    <row r="32" spans="1:36" ht="45" customHeight="1" x14ac:dyDescent="0.3">
      <c r="A32" s="1"/>
      <c r="B32" s="348" t="s">
        <v>205</v>
      </c>
      <c r="C32" s="351" t="s">
        <v>208</v>
      </c>
      <c r="D32" s="351" t="s">
        <v>264</v>
      </c>
      <c r="E32" s="351" t="s">
        <v>161</v>
      </c>
      <c r="F32" s="351" t="s">
        <v>203</v>
      </c>
      <c r="G32" s="351" t="s">
        <v>210</v>
      </c>
      <c r="H32" s="351" t="s">
        <v>93</v>
      </c>
      <c r="I32" s="351" t="s">
        <v>93</v>
      </c>
      <c r="J32" s="78" t="s">
        <v>183</v>
      </c>
      <c r="K32" s="78" t="s">
        <v>184</v>
      </c>
      <c r="L32" s="78" t="s">
        <v>181</v>
      </c>
      <c r="M32" s="78">
        <v>20</v>
      </c>
      <c r="N32" s="351" t="s">
        <v>97</v>
      </c>
      <c r="O32" s="351" t="s">
        <v>112</v>
      </c>
      <c r="P32" s="381" t="s">
        <v>169</v>
      </c>
      <c r="Q32" s="381" t="s">
        <v>170</v>
      </c>
      <c r="R32" s="381" t="s">
        <v>101</v>
      </c>
      <c r="S32" s="381" t="s">
        <v>171</v>
      </c>
      <c r="T32" s="351"/>
      <c r="U32" s="362">
        <f t="shared" ref="U32" si="2">SUM(V32:AA32)</f>
        <v>784167</v>
      </c>
      <c r="V32" s="362">
        <v>784167</v>
      </c>
      <c r="W32" s="362">
        <v>0</v>
      </c>
      <c r="X32" s="362">
        <v>0</v>
      </c>
      <c r="Y32" s="362">
        <v>0</v>
      </c>
      <c r="Z32" s="362">
        <v>0</v>
      </c>
      <c r="AA32" s="380">
        <v>0</v>
      </c>
      <c r="AB32" s="362">
        <v>138383</v>
      </c>
      <c r="AC32" s="380" t="s">
        <v>104</v>
      </c>
      <c r="AD32" s="380">
        <v>0</v>
      </c>
      <c r="AE32" s="380">
        <f t="shared" ref="AE32" si="3">V32</f>
        <v>784167</v>
      </c>
      <c r="AF32" s="380">
        <v>0</v>
      </c>
      <c r="AG32" s="382"/>
      <c r="AH32" s="372">
        <v>45474</v>
      </c>
      <c r="AI32" s="372">
        <v>45536</v>
      </c>
      <c r="AJ32" s="365">
        <v>45495</v>
      </c>
    </row>
    <row r="33" spans="1:36" ht="45" customHeight="1" thickBot="1" x14ac:dyDescent="0.35">
      <c r="A33" s="1"/>
      <c r="B33" s="349"/>
      <c r="C33" s="352"/>
      <c r="D33" s="352"/>
      <c r="E33" s="352"/>
      <c r="F33" s="352"/>
      <c r="G33" s="352"/>
      <c r="H33" s="352"/>
      <c r="I33" s="352"/>
      <c r="J33" s="81" t="s">
        <v>185</v>
      </c>
      <c r="K33" s="81" t="s">
        <v>186</v>
      </c>
      <c r="L33" s="81" t="s">
        <v>168</v>
      </c>
      <c r="M33" s="81">
        <v>33</v>
      </c>
      <c r="N33" s="352"/>
      <c r="O33" s="352"/>
      <c r="P33" s="375"/>
      <c r="Q33" s="375"/>
      <c r="R33" s="375"/>
      <c r="S33" s="375"/>
      <c r="T33" s="352"/>
      <c r="U33" s="363"/>
      <c r="V33" s="363"/>
      <c r="W33" s="363"/>
      <c r="X33" s="363"/>
      <c r="Y33" s="363"/>
      <c r="Z33" s="363"/>
      <c r="AA33" s="376"/>
      <c r="AB33" s="363"/>
      <c r="AC33" s="376"/>
      <c r="AD33" s="376"/>
      <c r="AE33" s="376"/>
      <c r="AF33" s="376"/>
      <c r="AG33" s="377"/>
      <c r="AH33" s="373"/>
      <c r="AI33" s="373"/>
      <c r="AJ33" s="367"/>
    </row>
    <row r="34" spans="1:36" ht="43.2" customHeight="1" x14ac:dyDescent="0.3">
      <c r="A34" s="1"/>
      <c r="B34" s="347" t="s">
        <v>206</v>
      </c>
      <c r="C34" s="350" t="s">
        <v>211</v>
      </c>
      <c r="D34" s="350" t="s">
        <v>264</v>
      </c>
      <c r="E34" s="350" t="s">
        <v>161</v>
      </c>
      <c r="F34" s="350" t="s">
        <v>209</v>
      </c>
      <c r="G34" s="368" t="s">
        <v>210</v>
      </c>
      <c r="H34" s="350" t="s">
        <v>93</v>
      </c>
      <c r="I34" s="350" t="s">
        <v>93</v>
      </c>
      <c r="J34" s="77" t="s">
        <v>183</v>
      </c>
      <c r="K34" s="77" t="s">
        <v>184</v>
      </c>
      <c r="L34" s="77" t="s">
        <v>181</v>
      </c>
      <c r="M34" s="77">
        <v>40</v>
      </c>
      <c r="N34" s="350" t="s">
        <v>97</v>
      </c>
      <c r="O34" s="350" t="s">
        <v>123</v>
      </c>
      <c r="P34" s="358" t="s">
        <v>169</v>
      </c>
      <c r="Q34" s="358" t="s">
        <v>170</v>
      </c>
      <c r="R34" s="358" t="s">
        <v>101</v>
      </c>
      <c r="S34" s="358" t="s">
        <v>171</v>
      </c>
      <c r="T34" s="360">
        <f>U34</f>
        <v>980305</v>
      </c>
      <c r="U34" s="360">
        <f t="shared" ref="U34:U44" si="4">SUM(V34:AA34)</f>
        <v>980305</v>
      </c>
      <c r="V34" s="360">
        <v>980305</v>
      </c>
      <c r="W34" s="360">
        <v>0</v>
      </c>
      <c r="X34" s="360">
        <v>0</v>
      </c>
      <c r="Y34" s="360">
        <v>0</v>
      </c>
      <c r="Z34" s="360">
        <v>0</v>
      </c>
      <c r="AA34" s="359">
        <v>0</v>
      </c>
      <c r="AB34" s="360">
        <v>172995</v>
      </c>
      <c r="AC34" s="359" t="s">
        <v>104</v>
      </c>
      <c r="AD34" s="359">
        <v>0</v>
      </c>
      <c r="AE34" s="359">
        <f t="shared" si="1"/>
        <v>980305</v>
      </c>
      <c r="AF34" s="359">
        <v>0</v>
      </c>
      <c r="AG34" s="369"/>
      <c r="AH34" s="371">
        <v>45566</v>
      </c>
      <c r="AI34" s="371">
        <v>45627</v>
      </c>
      <c r="AJ34" s="365">
        <v>45583</v>
      </c>
    </row>
    <row r="35" spans="1:36" ht="45.6" customHeight="1" thickBot="1" x14ac:dyDescent="0.35">
      <c r="A35" s="1"/>
      <c r="B35" s="349"/>
      <c r="C35" s="352"/>
      <c r="D35" s="352"/>
      <c r="E35" s="352"/>
      <c r="F35" s="352"/>
      <c r="G35" s="352"/>
      <c r="H35" s="352"/>
      <c r="I35" s="352"/>
      <c r="J35" s="81" t="s">
        <v>185</v>
      </c>
      <c r="K35" s="81" t="s">
        <v>186</v>
      </c>
      <c r="L35" s="81" t="s">
        <v>168</v>
      </c>
      <c r="M35" s="81">
        <v>40</v>
      </c>
      <c r="N35" s="352"/>
      <c r="O35" s="352"/>
      <c r="P35" s="375"/>
      <c r="Q35" s="375"/>
      <c r="R35" s="375"/>
      <c r="S35" s="375"/>
      <c r="T35" s="352"/>
      <c r="U35" s="363"/>
      <c r="V35" s="363"/>
      <c r="W35" s="363"/>
      <c r="X35" s="363"/>
      <c r="Y35" s="363"/>
      <c r="Z35" s="363"/>
      <c r="AA35" s="376"/>
      <c r="AB35" s="363"/>
      <c r="AC35" s="376"/>
      <c r="AD35" s="376"/>
      <c r="AE35" s="376"/>
      <c r="AF35" s="376"/>
      <c r="AG35" s="377"/>
      <c r="AH35" s="373"/>
      <c r="AI35" s="373"/>
      <c r="AJ35" s="367"/>
    </row>
    <row r="36" spans="1:36" ht="68.099999999999994" customHeight="1" x14ac:dyDescent="0.3">
      <c r="A36" s="1"/>
      <c r="B36" s="347" t="s">
        <v>212</v>
      </c>
      <c r="C36" s="350" t="s">
        <v>214</v>
      </c>
      <c r="D36" s="350" t="s">
        <v>264</v>
      </c>
      <c r="E36" s="350" t="s">
        <v>161</v>
      </c>
      <c r="F36" s="350" t="s">
        <v>192</v>
      </c>
      <c r="G36" s="350" t="s">
        <v>163</v>
      </c>
      <c r="H36" s="350" t="s">
        <v>93</v>
      </c>
      <c r="I36" s="350" t="s">
        <v>93</v>
      </c>
      <c r="J36" s="77" t="s">
        <v>193</v>
      </c>
      <c r="K36" s="77" t="s">
        <v>194</v>
      </c>
      <c r="L36" s="77" t="s">
        <v>180</v>
      </c>
      <c r="M36" s="77">
        <v>35</v>
      </c>
      <c r="N36" s="350" t="s">
        <v>97</v>
      </c>
      <c r="O36" s="350" t="s">
        <v>113</v>
      </c>
      <c r="P36" s="358" t="s">
        <v>169</v>
      </c>
      <c r="Q36" s="358" t="s">
        <v>170</v>
      </c>
      <c r="R36" s="358" t="s">
        <v>101</v>
      </c>
      <c r="S36" s="358" t="s">
        <v>171</v>
      </c>
      <c r="T36" s="360">
        <f>U36</f>
        <v>471339</v>
      </c>
      <c r="U36" s="360">
        <f>SUM(V36:AA36)</f>
        <v>471339</v>
      </c>
      <c r="V36" s="360">
        <v>471339</v>
      </c>
      <c r="W36" s="360">
        <v>0</v>
      </c>
      <c r="X36" s="360">
        <v>0</v>
      </c>
      <c r="Y36" s="360">
        <v>0</v>
      </c>
      <c r="Z36" s="360">
        <v>0</v>
      </c>
      <c r="AA36" s="359">
        <v>0</v>
      </c>
      <c r="AB36" s="360">
        <v>83178</v>
      </c>
      <c r="AC36" s="359" t="s">
        <v>104</v>
      </c>
      <c r="AD36" s="359">
        <v>0</v>
      </c>
      <c r="AE36" s="359">
        <f>V36</f>
        <v>471339</v>
      </c>
      <c r="AF36" s="359">
        <v>0</v>
      </c>
      <c r="AG36" s="369"/>
      <c r="AH36" s="371" t="s">
        <v>301</v>
      </c>
      <c r="AI36" s="371" t="s">
        <v>302</v>
      </c>
      <c r="AJ36" s="365">
        <v>45579</v>
      </c>
    </row>
    <row r="37" spans="1:36" ht="66.599999999999994" customHeight="1" thickBot="1" x14ac:dyDescent="0.35">
      <c r="A37" s="1"/>
      <c r="B37" s="349"/>
      <c r="C37" s="352"/>
      <c r="D37" s="352"/>
      <c r="E37" s="352"/>
      <c r="F37" s="352"/>
      <c r="G37" s="352"/>
      <c r="H37" s="352"/>
      <c r="I37" s="352"/>
      <c r="J37" s="80" t="s">
        <v>196</v>
      </c>
      <c r="K37" s="80" t="s">
        <v>197</v>
      </c>
      <c r="L37" s="80" t="s">
        <v>181</v>
      </c>
      <c r="M37" s="80">
        <v>75</v>
      </c>
      <c r="N37" s="352"/>
      <c r="O37" s="352"/>
      <c r="P37" s="375"/>
      <c r="Q37" s="375"/>
      <c r="R37" s="375"/>
      <c r="S37" s="375"/>
      <c r="T37" s="352"/>
      <c r="U37" s="363"/>
      <c r="V37" s="363"/>
      <c r="W37" s="363"/>
      <c r="X37" s="363"/>
      <c r="Y37" s="363"/>
      <c r="Z37" s="363"/>
      <c r="AA37" s="376"/>
      <c r="AB37" s="363"/>
      <c r="AC37" s="376"/>
      <c r="AD37" s="376"/>
      <c r="AE37" s="376"/>
      <c r="AF37" s="376"/>
      <c r="AG37" s="377"/>
      <c r="AH37" s="373"/>
      <c r="AI37" s="373"/>
      <c r="AJ37" s="367"/>
    </row>
    <row r="38" spans="1:36" ht="48.6" customHeight="1" x14ac:dyDescent="0.3">
      <c r="A38" s="1"/>
      <c r="B38" s="347" t="s">
        <v>213</v>
      </c>
      <c r="C38" s="350" t="s">
        <v>304</v>
      </c>
      <c r="D38" s="350" t="s">
        <v>264</v>
      </c>
      <c r="E38" s="350" t="s">
        <v>161</v>
      </c>
      <c r="F38" s="350" t="s">
        <v>592</v>
      </c>
      <c r="G38" s="350" t="s">
        <v>163</v>
      </c>
      <c r="H38" s="350" t="s">
        <v>93</v>
      </c>
      <c r="I38" s="350" t="s">
        <v>93</v>
      </c>
      <c r="J38" s="77" t="s">
        <v>164</v>
      </c>
      <c r="K38" s="77" t="s">
        <v>165</v>
      </c>
      <c r="L38" s="77" t="s">
        <v>142</v>
      </c>
      <c r="M38" s="77">
        <v>19</v>
      </c>
      <c r="N38" s="350" t="s">
        <v>97</v>
      </c>
      <c r="O38" s="350" t="s">
        <v>98</v>
      </c>
      <c r="P38" s="358" t="s">
        <v>169</v>
      </c>
      <c r="Q38" s="358" t="s">
        <v>170</v>
      </c>
      <c r="R38" s="381" t="s">
        <v>101</v>
      </c>
      <c r="S38" s="381" t="s">
        <v>171</v>
      </c>
      <c r="T38" s="360">
        <f>U38</f>
        <v>3589918</v>
      </c>
      <c r="U38" s="360">
        <f t="shared" si="4"/>
        <v>3589918</v>
      </c>
      <c r="V38" s="360">
        <v>3589918</v>
      </c>
      <c r="W38" s="360">
        <v>0</v>
      </c>
      <c r="X38" s="360">
        <v>0</v>
      </c>
      <c r="Y38" s="360">
        <v>0</v>
      </c>
      <c r="Z38" s="360">
        <v>0</v>
      </c>
      <c r="AA38" s="359">
        <v>0</v>
      </c>
      <c r="AB38" s="360">
        <v>633517</v>
      </c>
      <c r="AC38" s="359" t="s">
        <v>104</v>
      </c>
      <c r="AD38" s="359">
        <v>0</v>
      </c>
      <c r="AE38" s="359">
        <f t="shared" si="1"/>
        <v>3589918</v>
      </c>
      <c r="AF38" s="359">
        <v>0</v>
      </c>
      <c r="AG38" s="369"/>
      <c r="AH38" s="389" t="s">
        <v>625</v>
      </c>
      <c r="AI38" s="389" t="s">
        <v>626</v>
      </c>
      <c r="AJ38" s="392">
        <v>46057</v>
      </c>
    </row>
    <row r="39" spans="1:36" ht="61.95" customHeight="1" thickBot="1" x14ac:dyDescent="0.35">
      <c r="A39" s="1"/>
      <c r="B39" s="348"/>
      <c r="C39" s="351"/>
      <c r="D39" s="351"/>
      <c r="E39" s="351"/>
      <c r="F39" s="351"/>
      <c r="G39" s="351"/>
      <c r="H39" s="351"/>
      <c r="I39" s="351"/>
      <c r="J39" s="79" t="s">
        <v>166</v>
      </c>
      <c r="K39" s="79" t="s">
        <v>167</v>
      </c>
      <c r="L39" s="79" t="s">
        <v>168</v>
      </c>
      <c r="M39" s="79">
        <v>19</v>
      </c>
      <c r="N39" s="351"/>
      <c r="O39" s="351"/>
      <c r="P39" s="381"/>
      <c r="Q39" s="381"/>
      <c r="R39" s="375"/>
      <c r="S39" s="375"/>
      <c r="T39" s="362"/>
      <c r="U39" s="362"/>
      <c r="V39" s="362"/>
      <c r="W39" s="362"/>
      <c r="X39" s="362"/>
      <c r="Y39" s="362"/>
      <c r="Z39" s="362"/>
      <c r="AA39" s="380"/>
      <c r="AB39" s="362"/>
      <c r="AC39" s="380"/>
      <c r="AD39" s="380"/>
      <c r="AE39" s="380"/>
      <c r="AF39" s="380"/>
      <c r="AG39" s="382"/>
      <c r="AH39" s="390"/>
      <c r="AI39" s="390"/>
      <c r="AJ39" s="393"/>
    </row>
    <row r="40" spans="1:36" ht="61.95" customHeight="1" x14ac:dyDescent="0.3">
      <c r="A40" s="1"/>
      <c r="B40" s="348"/>
      <c r="C40" s="351"/>
      <c r="D40" s="351"/>
      <c r="E40" s="351"/>
      <c r="F40" s="351"/>
      <c r="G40" s="351"/>
      <c r="H40" s="351"/>
      <c r="I40" s="351"/>
      <c r="J40" s="79" t="s">
        <v>176</v>
      </c>
      <c r="K40" s="79" t="s">
        <v>178</v>
      </c>
      <c r="L40" s="79" t="s">
        <v>180</v>
      </c>
      <c r="M40" s="79">
        <v>30</v>
      </c>
      <c r="N40" s="351"/>
      <c r="O40" s="351"/>
      <c r="P40" s="381"/>
      <c r="Q40" s="381"/>
      <c r="R40" s="136"/>
      <c r="S40" s="136"/>
      <c r="T40" s="362"/>
      <c r="U40" s="362"/>
      <c r="V40" s="362"/>
      <c r="W40" s="362"/>
      <c r="X40" s="362"/>
      <c r="Y40" s="362"/>
      <c r="Z40" s="362"/>
      <c r="AA40" s="380"/>
      <c r="AB40" s="362"/>
      <c r="AC40" s="380"/>
      <c r="AD40" s="380"/>
      <c r="AE40" s="380"/>
      <c r="AF40" s="380"/>
      <c r="AG40" s="382"/>
      <c r="AH40" s="390"/>
      <c r="AI40" s="390"/>
      <c r="AJ40" s="393"/>
    </row>
    <row r="41" spans="1:36" ht="61.95" customHeight="1" x14ac:dyDescent="0.3">
      <c r="A41" s="1"/>
      <c r="B41" s="348"/>
      <c r="C41" s="351"/>
      <c r="D41" s="351"/>
      <c r="E41" s="351"/>
      <c r="F41" s="351"/>
      <c r="G41" s="351"/>
      <c r="H41" s="351"/>
      <c r="I41" s="351"/>
      <c r="J41" s="79" t="s">
        <v>177</v>
      </c>
      <c r="K41" s="79" t="s">
        <v>179</v>
      </c>
      <c r="L41" s="79" t="s">
        <v>181</v>
      </c>
      <c r="M41" s="79">
        <v>30</v>
      </c>
      <c r="N41" s="351"/>
      <c r="O41" s="351"/>
      <c r="P41" s="381"/>
      <c r="Q41" s="381"/>
      <c r="R41" s="136"/>
      <c r="S41" s="136"/>
      <c r="T41" s="362"/>
      <c r="U41" s="362"/>
      <c r="V41" s="362"/>
      <c r="W41" s="362"/>
      <c r="X41" s="362"/>
      <c r="Y41" s="362"/>
      <c r="Z41" s="362"/>
      <c r="AA41" s="380"/>
      <c r="AB41" s="362"/>
      <c r="AC41" s="380"/>
      <c r="AD41" s="380"/>
      <c r="AE41" s="380"/>
      <c r="AF41" s="380"/>
      <c r="AG41" s="382"/>
      <c r="AH41" s="390"/>
      <c r="AI41" s="390"/>
      <c r="AJ41" s="393"/>
    </row>
    <row r="42" spans="1:36" ht="61.95" customHeight="1" x14ac:dyDescent="0.3">
      <c r="A42" s="1"/>
      <c r="B42" s="348"/>
      <c r="C42" s="351"/>
      <c r="D42" s="351"/>
      <c r="E42" s="351"/>
      <c r="F42" s="351"/>
      <c r="G42" s="351"/>
      <c r="H42" s="351"/>
      <c r="I42" s="351"/>
      <c r="J42" s="79" t="s">
        <v>193</v>
      </c>
      <c r="K42" s="79" t="s">
        <v>194</v>
      </c>
      <c r="L42" s="79" t="s">
        <v>180</v>
      </c>
      <c r="M42" s="79">
        <v>10</v>
      </c>
      <c r="N42" s="351"/>
      <c r="O42" s="351"/>
      <c r="P42" s="381"/>
      <c r="Q42" s="381"/>
      <c r="R42" s="136"/>
      <c r="S42" s="136"/>
      <c r="T42" s="362"/>
      <c r="U42" s="362"/>
      <c r="V42" s="362"/>
      <c r="W42" s="362"/>
      <c r="X42" s="362"/>
      <c r="Y42" s="362"/>
      <c r="Z42" s="362"/>
      <c r="AA42" s="380"/>
      <c r="AB42" s="362"/>
      <c r="AC42" s="380"/>
      <c r="AD42" s="380"/>
      <c r="AE42" s="380"/>
      <c r="AF42" s="380"/>
      <c r="AG42" s="382"/>
      <c r="AH42" s="390"/>
      <c r="AI42" s="390"/>
      <c r="AJ42" s="393"/>
    </row>
    <row r="43" spans="1:36" ht="61.95" customHeight="1" thickBot="1" x14ac:dyDescent="0.35">
      <c r="A43" s="1"/>
      <c r="B43" s="349"/>
      <c r="C43" s="352"/>
      <c r="D43" s="352"/>
      <c r="E43" s="352"/>
      <c r="F43" s="352"/>
      <c r="G43" s="352"/>
      <c r="H43" s="352"/>
      <c r="I43" s="352"/>
      <c r="J43" s="81" t="s">
        <v>196</v>
      </c>
      <c r="K43" s="81" t="s">
        <v>197</v>
      </c>
      <c r="L43" s="81" t="s">
        <v>181</v>
      </c>
      <c r="M43" s="81">
        <v>10</v>
      </c>
      <c r="N43" s="352"/>
      <c r="O43" s="352"/>
      <c r="P43" s="375"/>
      <c r="Q43" s="375"/>
      <c r="R43" s="136"/>
      <c r="S43" s="136"/>
      <c r="T43" s="363"/>
      <c r="U43" s="363"/>
      <c r="V43" s="363"/>
      <c r="W43" s="363"/>
      <c r="X43" s="363"/>
      <c r="Y43" s="363"/>
      <c r="Z43" s="363"/>
      <c r="AA43" s="376"/>
      <c r="AB43" s="363"/>
      <c r="AC43" s="376"/>
      <c r="AD43" s="376"/>
      <c r="AE43" s="376"/>
      <c r="AF43" s="376"/>
      <c r="AG43" s="377"/>
      <c r="AH43" s="391"/>
      <c r="AI43" s="391"/>
      <c r="AJ43" s="394"/>
    </row>
    <row r="44" spans="1:36" ht="60" customHeight="1" x14ac:dyDescent="0.3">
      <c r="A44" s="1"/>
      <c r="B44" s="395" t="s">
        <v>303</v>
      </c>
      <c r="C44" s="397" t="s">
        <v>527</v>
      </c>
      <c r="D44" s="397" t="s">
        <v>264</v>
      </c>
      <c r="E44" s="397" t="s">
        <v>161</v>
      </c>
      <c r="F44" s="397" t="s">
        <v>635</v>
      </c>
      <c r="G44" s="397" t="s">
        <v>163</v>
      </c>
      <c r="H44" s="397" t="s">
        <v>93</v>
      </c>
      <c r="I44" s="397" t="s">
        <v>93</v>
      </c>
      <c r="J44" s="138" t="s">
        <v>176</v>
      </c>
      <c r="K44" s="138" t="s">
        <v>178</v>
      </c>
      <c r="L44" s="138" t="s">
        <v>180</v>
      </c>
      <c r="M44" s="138">
        <v>40</v>
      </c>
      <c r="N44" s="401" t="s">
        <v>97</v>
      </c>
      <c r="O44" s="401" t="s">
        <v>123</v>
      </c>
      <c r="P44" s="401" t="s">
        <v>169</v>
      </c>
      <c r="Q44" s="401" t="s">
        <v>170</v>
      </c>
      <c r="R44" s="401" t="s">
        <v>101</v>
      </c>
      <c r="S44" s="401" t="s">
        <v>171</v>
      </c>
      <c r="T44" s="399">
        <f>U44</f>
        <v>548803</v>
      </c>
      <c r="U44" s="399">
        <f t="shared" si="4"/>
        <v>548803</v>
      </c>
      <c r="V44" s="399">
        <v>548803</v>
      </c>
      <c r="W44" s="399">
        <v>0</v>
      </c>
      <c r="X44" s="399">
        <v>0</v>
      </c>
      <c r="Y44" s="399">
        <v>0</v>
      </c>
      <c r="Z44" s="399">
        <v>0</v>
      </c>
      <c r="AA44" s="399">
        <v>0</v>
      </c>
      <c r="AB44" s="399">
        <v>1611697</v>
      </c>
      <c r="AC44" s="399" t="s">
        <v>104</v>
      </c>
      <c r="AD44" s="399">
        <v>0</v>
      </c>
      <c r="AE44" s="399">
        <f t="shared" si="1"/>
        <v>548803</v>
      </c>
      <c r="AF44" s="399">
        <v>0</v>
      </c>
      <c r="AG44" s="405"/>
      <c r="AH44" s="407">
        <v>46204</v>
      </c>
      <c r="AI44" s="407">
        <v>46266</v>
      </c>
      <c r="AJ44" s="402"/>
    </row>
    <row r="45" spans="1:36" ht="71.099999999999994" customHeight="1" thickBot="1" x14ac:dyDescent="0.35">
      <c r="A45" s="1"/>
      <c r="B45" s="396"/>
      <c r="C45" s="398"/>
      <c r="D45" s="398"/>
      <c r="E45" s="398"/>
      <c r="F45" s="398"/>
      <c r="G45" s="398"/>
      <c r="H45" s="398"/>
      <c r="I45" s="398"/>
      <c r="J45" s="141" t="s">
        <v>177</v>
      </c>
      <c r="K45" s="141" t="s">
        <v>179</v>
      </c>
      <c r="L45" s="141" t="s">
        <v>181</v>
      </c>
      <c r="M45" s="141">
        <v>40</v>
      </c>
      <c r="N45" s="398"/>
      <c r="O45" s="398"/>
      <c r="P45" s="398"/>
      <c r="Q45" s="398"/>
      <c r="R45" s="398"/>
      <c r="S45" s="398"/>
      <c r="T45" s="398"/>
      <c r="U45" s="400"/>
      <c r="V45" s="400"/>
      <c r="W45" s="400"/>
      <c r="X45" s="400"/>
      <c r="Y45" s="400"/>
      <c r="Z45" s="400"/>
      <c r="AA45" s="400"/>
      <c r="AB45" s="400"/>
      <c r="AC45" s="400"/>
      <c r="AD45" s="400"/>
      <c r="AE45" s="400"/>
      <c r="AF45" s="400"/>
      <c r="AG45" s="406"/>
      <c r="AH45" s="408"/>
      <c r="AI45" s="408"/>
      <c r="AJ45" s="403"/>
    </row>
    <row r="46" spans="1:36" ht="71.099999999999994" customHeight="1" x14ac:dyDescent="0.3">
      <c r="A46" s="1"/>
      <c r="B46" s="404" t="s">
        <v>526</v>
      </c>
      <c r="C46" s="401" t="s">
        <v>527</v>
      </c>
      <c r="D46" s="401" t="s">
        <v>264</v>
      </c>
      <c r="E46" s="401" t="s">
        <v>161</v>
      </c>
      <c r="F46" s="401" t="s">
        <v>593</v>
      </c>
      <c r="G46" s="401" t="s">
        <v>163</v>
      </c>
      <c r="H46" s="401" t="s">
        <v>93</v>
      </c>
      <c r="I46" s="401" t="s">
        <v>93</v>
      </c>
      <c r="J46" s="137" t="s">
        <v>176</v>
      </c>
      <c r="K46" s="137" t="s">
        <v>178</v>
      </c>
      <c r="L46" s="137" t="s">
        <v>180</v>
      </c>
      <c r="M46" s="137">
        <v>30</v>
      </c>
      <c r="N46" s="401" t="s">
        <v>97</v>
      </c>
      <c r="O46" s="401" t="s">
        <v>98</v>
      </c>
      <c r="P46" s="401" t="s">
        <v>169</v>
      </c>
      <c r="Q46" s="401" t="s">
        <v>170</v>
      </c>
      <c r="R46" s="138"/>
      <c r="S46" s="138"/>
      <c r="T46" s="417">
        <f>U46</f>
        <v>1595000</v>
      </c>
      <c r="U46" s="417">
        <f>V46</f>
        <v>1595000</v>
      </c>
      <c r="V46" s="417">
        <v>1595000</v>
      </c>
      <c r="W46" s="417">
        <v>0</v>
      </c>
      <c r="X46" s="417">
        <v>0</v>
      </c>
      <c r="Y46" s="417">
        <v>0</v>
      </c>
      <c r="Z46" s="417">
        <v>0</v>
      </c>
      <c r="AA46" s="417">
        <v>0</v>
      </c>
      <c r="AB46" s="417">
        <v>281472</v>
      </c>
      <c r="AC46" s="417" t="s">
        <v>104</v>
      </c>
      <c r="AD46" s="417">
        <v>0</v>
      </c>
      <c r="AE46" s="417">
        <f>V46</f>
        <v>1595000</v>
      </c>
      <c r="AF46" s="417">
        <v>0</v>
      </c>
      <c r="AG46" s="418"/>
      <c r="AH46" s="409" t="s">
        <v>302</v>
      </c>
      <c r="AI46" s="409">
        <v>45689</v>
      </c>
      <c r="AJ46" s="410">
        <v>45642</v>
      </c>
    </row>
    <row r="47" spans="1:36" ht="71.099999999999994" customHeight="1" x14ac:dyDescent="0.3">
      <c r="A47" s="1"/>
      <c r="B47" s="395"/>
      <c r="C47" s="397"/>
      <c r="D47" s="397"/>
      <c r="E47" s="397"/>
      <c r="F47" s="397"/>
      <c r="G47" s="397"/>
      <c r="H47" s="397"/>
      <c r="I47" s="397"/>
      <c r="J47" s="139" t="s">
        <v>177</v>
      </c>
      <c r="K47" s="139" t="s">
        <v>179</v>
      </c>
      <c r="L47" s="139" t="s">
        <v>181</v>
      </c>
      <c r="M47" s="139">
        <v>30</v>
      </c>
      <c r="N47" s="397"/>
      <c r="O47" s="397"/>
      <c r="P47" s="397"/>
      <c r="Q47" s="397"/>
      <c r="R47" s="139"/>
      <c r="S47" s="139"/>
      <c r="T47" s="397"/>
      <c r="U47" s="399"/>
      <c r="V47" s="399"/>
      <c r="W47" s="399"/>
      <c r="X47" s="399"/>
      <c r="Y47" s="399"/>
      <c r="Z47" s="399"/>
      <c r="AA47" s="399"/>
      <c r="AB47" s="399"/>
      <c r="AC47" s="399"/>
      <c r="AD47" s="399"/>
      <c r="AE47" s="399"/>
      <c r="AF47" s="399"/>
      <c r="AG47" s="405"/>
      <c r="AH47" s="407"/>
      <c r="AI47" s="407"/>
      <c r="AJ47" s="411"/>
    </row>
    <row r="48" spans="1:36" ht="71.099999999999994" customHeight="1" x14ac:dyDescent="0.3">
      <c r="A48" s="1"/>
      <c r="B48" s="395"/>
      <c r="C48" s="397"/>
      <c r="D48" s="397"/>
      <c r="E48" s="397"/>
      <c r="F48" s="397"/>
      <c r="G48" s="397"/>
      <c r="H48" s="397"/>
      <c r="I48" s="397"/>
      <c r="J48" s="137" t="s">
        <v>193</v>
      </c>
      <c r="K48" s="137" t="s">
        <v>194</v>
      </c>
      <c r="L48" s="137" t="s">
        <v>195</v>
      </c>
      <c r="M48" s="137">
        <v>10</v>
      </c>
      <c r="N48" s="397"/>
      <c r="O48" s="397"/>
      <c r="P48" s="397"/>
      <c r="Q48" s="397"/>
      <c r="R48" s="139"/>
      <c r="S48" s="139"/>
      <c r="T48" s="397"/>
      <c r="U48" s="399"/>
      <c r="V48" s="399"/>
      <c r="W48" s="399"/>
      <c r="X48" s="399"/>
      <c r="Y48" s="399"/>
      <c r="Z48" s="399"/>
      <c r="AA48" s="399"/>
      <c r="AB48" s="399"/>
      <c r="AC48" s="399"/>
      <c r="AD48" s="399"/>
      <c r="AE48" s="399"/>
      <c r="AF48" s="399"/>
      <c r="AG48" s="405"/>
      <c r="AH48" s="407"/>
      <c r="AI48" s="407"/>
      <c r="AJ48" s="411"/>
    </row>
    <row r="49" spans="1:36" ht="82.2" customHeight="1" thickBot="1" x14ac:dyDescent="0.35">
      <c r="A49" s="1"/>
      <c r="B49" s="396"/>
      <c r="C49" s="398"/>
      <c r="D49" s="398"/>
      <c r="E49" s="398"/>
      <c r="F49" s="398"/>
      <c r="G49" s="398"/>
      <c r="H49" s="398"/>
      <c r="I49" s="398"/>
      <c r="J49" s="140" t="s">
        <v>196</v>
      </c>
      <c r="K49" s="140" t="s">
        <v>197</v>
      </c>
      <c r="L49" s="140" t="s">
        <v>181</v>
      </c>
      <c r="M49" s="140">
        <v>10</v>
      </c>
      <c r="N49" s="398"/>
      <c r="O49" s="398"/>
      <c r="P49" s="398"/>
      <c r="Q49" s="398"/>
      <c r="R49" s="141"/>
      <c r="S49" s="141"/>
      <c r="T49" s="398"/>
      <c r="U49" s="400"/>
      <c r="V49" s="400"/>
      <c r="W49" s="400"/>
      <c r="X49" s="400"/>
      <c r="Y49" s="400"/>
      <c r="Z49" s="400"/>
      <c r="AA49" s="400"/>
      <c r="AB49" s="400"/>
      <c r="AC49" s="400"/>
      <c r="AD49" s="400"/>
      <c r="AE49" s="400"/>
      <c r="AF49" s="400"/>
      <c r="AG49" s="406"/>
      <c r="AH49" s="408"/>
      <c r="AI49" s="408"/>
      <c r="AJ49" s="412"/>
    </row>
    <row r="50" spans="1:36" x14ac:dyDescent="0.3">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2"/>
      <c r="AJ50" s="1"/>
    </row>
    <row r="51" spans="1:36" x14ac:dyDescent="0.3">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3">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
      <c r="A54" s="1"/>
      <c r="B54" s="413" t="s">
        <v>528</v>
      </c>
      <c r="C54" s="413"/>
      <c r="D54" s="413"/>
      <c r="E54" s="413"/>
      <c r="F54" s="413"/>
      <c r="G54" s="413"/>
      <c r="H54" s="413"/>
      <c r="I54" s="413"/>
      <c r="J54" s="413"/>
      <c r="K54" s="413"/>
      <c r="L54" s="413"/>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3">
      <c r="A55" s="1"/>
      <c r="B55" s="414" t="s">
        <v>594</v>
      </c>
      <c r="C55" s="414"/>
      <c r="D55" s="414"/>
      <c r="E55" s="414"/>
      <c r="F55" s="414"/>
      <c r="G55" s="414"/>
      <c r="H55" s="414"/>
      <c r="I55" s="414"/>
      <c r="J55" s="414"/>
      <c r="K55" s="414"/>
      <c r="L55" s="414"/>
      <c r="M55" s="414"/>
      <c r="N55" s="414"/>
      <c r="O55" s="414"/>
      <c r="P55" s="1"/>
      <c r="Q55" s="1"/>
      <c r="R55" s="1"/>
      <c r="S55" s="1"/>
      <c r="T55" s="1"/>
      <c r="U55" s="1"/>
      <c r="V55" s="1"/>
      <c r="W55" s="1"/>
      <c r="X55" s="1"/>
      <c r="Y55" s="1"/>
      <c r="Z55" s="1"/>
      <c r="AA55" s="1"/>
      <c r="AB55" s="1"/>
      <c r="AC55" s="1"/>
      <c r="AD55" s="1"/>
      <c r="AE55" s="1"/>
      <c r="AF55" s="1"/>
      <c r="AG55" s="1"/>
      <c r="AH55" s="1"/>
      <c r="AI55" s="1"/>
      <c r="AJ55" s="1"/>
    </row>
    <row r="56" spans="1:36" x14ac:dyDescent="0.3">
      <c r="A56" s="1"/>
      <c r="B56" s="415" t="s">
        <v>636</v>
      </c>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3E3E-48C2-4CCF-810B-B471627735C3}">
  <dimension ref="A1:AJ50"/>
  <sheetViews>
    <sheetView zoomScale="81" zoomScaleNormal="85" workbookViewId="0">
      <pane xSplit="2" ySplit="4" topLeftCell="L38" activePane="bottomRight" state="frozen"/>
      <selection pane="topRight" activeCell="C1" sqref="C1"/>
      <selection pane="bottomLeft" activeCell="A5" sqref="A5"/>
      <selection pane="bottomRight" activeCell="S38" sqref="S38:S39"/>
    </sheetView>
  </sheetViews>
  <sheetFormatPr defaultRowHeight="14.4" x14ac:dyDescent="0.3"/>
  <cols>
    <col min="1" max="1" width="5" customWidth="1"/>
    <col min="2" max="2" width="21" customWidth="1"/>
    <col min="3" max="3" width="17.88671875" customWidth="1"/>
    <col min="4" max="5" width="13.88671875" customWidth="1"/>
    <col min="6" max="6" width="18.109375" style="30" customWidth="1"/>
    <col min="7" max="7" width="32.33203125" customWidth="1"/>
    <col min="8" max="8" width="14.88671875" style="27" customWidth="1"/>
    <col min="9" max="9" width="13.88671875" style="27" customWidth="1"/>
    <col min="10" max="10" width="37.88671875" customWidth="1"/>
    <col min="11" max="14" width="10.5546875" customWidth="1"/>
    <col min="15" max="15" width="15.88671875" customWidth="1"/>
    <col min="16" max="16" width="11.33203125" customWidth="1"/>
    <col min="17" max="17" width="12.33203125" customWidth="1"/>
    <col min="18" max="18" width="12.109375" customWidth="1"/>
    <col min="19" max="19" width="12.6640625" customWidth="1"/>
    <col min="20" max="21" width="14" customWidth="1"/>
    <col min="22" max="22" width="12.33203125" bestFit="1" customWidth="1"/>
    <col min="23" max="23" width="11.109375" customWidth="1"/>
    <col min="24" max="24" width="10" customWidth="1"/>
    <col min="25" max="25" width="11.88671875" customWidth="1"/>
    <col min="26" max="27" width="12.109375" customWidth="1"/>
    <col min="28" max="29" width="11.109375" customWidth="1"/>
    <col min="30" max="30" width="12.109375" customWidth="1"/>
    <col min="31" max="31" width="12.33203125" bestFit="1" customWidth="1"/>
    <col min="32" max="33" width="11.109375" customWidth="1"/>
    <col min="34" max="34" width="16.33203125" customWidth="1"/>
    <col min="35" max="35" width="14.5546875" customWidth="1"/>
    <col min="36" max="36" width="12.5546875" customWidth="1"/>
    <col min="38" max="38" width="27.33203125" customWidth="1"/>
  </cols>
  <sheetData>
    <row r="1" spans="1:36" x14ac:dyDescent="0.3">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3">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 customHeight="1" x14ac:dyDescent="0.3">
      <c r="A3" s="1"/>
      <c r="B3" s="185" t="s">
        <v>0</v>
      </c>
      <c r="C3" s="185" t="s">
        <v>1</v>
      </c>
      <c r="D3" s="185" t="s">
        <v>28</v>
      </c>
      <c r="E3" s="185" t="s">
        <v>29</v>
      </c>
      <c r="F3" s="185" t="s">
        <v>30</v>
      </c>
      <c r="G3" s="185" t="s">
        <v>3</v>
      </c>
      <c r="H3" s="185" t="s">
        <v>4</v>
      </c>
      <c r="I3" s="185" t="s">
        <v>5</v>
      </c>
      <c r="J3" s="186" t="s">
        <v>6</v>
      </c>
      <c r="K3" s="186"/>
      <c r="L3" s="186"/>
      <c r="M3" s="186"/>
      <c r="N3" s="183" t="s">
        <v>47</v>
      </c>
      <c r="O3" s="185" t="s">
        <v>31</v>
      </c>
      <c r="P3" s="192" t="s">
        <v>42</v>
      </c>
      <c r="Q3" s="192" t="s">
        <v>32</v>
      </c>
      <c r="R3" s="192" t="s">
        <v>37</v>
      </c>
      <c r="S3" s="192" t="s">
        <v>33</v>
      </c>
      <c r="T3" s="185" t="s">
        <v>55</v>
      </c>
      <c r="U3" s="185" t="s">
        <v>57</v>
      </c>
      <c r="V3" s="186" t="s">
        <v>59</v>
      </c>
      <c r="W3" s="186"/>
      <c r="X3" s="186"/>
      <c r="Y3" s="186"/>
      <c r="Z3" s="186"/>
      <c r="AA3" s="186"/>
      <c r="AB3" s="185" t="s">
        <v>69</v>
      </c>
      <c r="AC3" s="187" t="s">
        <v>75</v>
      </c>
      <c r="AD3" s="189" t="s">
        <v>77</v>
      </c>
      <c r="AE3" s="190"/>
      <c r="AF3" s="191"/>
      <c r="AG3" s="183" t="s">
        <v>27</v>
      </c>
      <c r="AH3" s="183" t="s">
        <v>36</v>
      </c>
      <c r="AI3" s="185" t="s">
        <v>34</v>
      </c>
      <c r="AJ3" s="183" t="s">
        <v>35</v>
      </c>
    </row>
    <row r="4" spans="1:36" ht="168.9" customHeight="1" x14ac:dyDescent="0.3">
      <c r="A4" s="1"/>
      <c r="B4" s="185"/>
      <c r="C4" s="185"/>
      <c r="D4" s="185"/>
      <c r="E4" s="185"/>
      <c r="F4" s="185"/>
      <c r="G4" s="185"/>
      <c r="H4" s="185"/>
      <c r="I4" s="185"/>
      <c r="J4" s="3" t="s">
        <v>7</v>
      </c>
      <c r="K4" s="3" t="s">
        <v>8</v>
      </c>
      <c r="L4" s="3" t="s">
        <v>9</v>
      </c>
      <c r="M4" s="11" t="s">
        <v>10</v>
      </c>
      <c r="N4" s="184"/>
      <c r="O4" s="185"/>
      <c r="P4" s="192"/>
      <c r="Q4" s="192"/>
      <c r="R4" s="192"/>
      <c r="S4" s="192"/>
      <c r="T4" s="185"/>
      <c r="U4" s="185"/>
      <c r="V4" s="3" t="s">
        <v>61</v>
      </c>
      <c r="W4" s="3" t="s">
        <v>62</v>
      </c>
      <c r="X4" s="3" t="s">
        <v>15</v>
      </c>
      <c r="Y4" s="3" t="s">
        <v>63</v>
      </c>
      <c r="Z4" s="3" t="s">
        <v>60</v>
      </c>
      <c r="AA4" s="3" t="s">
        <v>25</v>
      </c>
      <c r="AB4" s="185"/>
      <c r="AC4" s="188"/>
      <c r="AD4" s="3" t="s">
        <v>16</v>
      </c>
      <c r="AE4" s="3" t="s">
        <v>17</v>
      </c>
      <c r="AF4" s="3" t="s">
        <v>26</v>
      </c>
      <c r="AG4" s="184"/>
      <c r="AH4" s="184"/>
      <c r="AI4" s="185"/>
      <c r="AJ4" s="184"/>
    </row>
    <row r="5" spans="1:36" x14ac:dyDescent="0.3">
      <c r="A5" s="1"/>
      <c r="B5" s="2">
        <v>1</v>
      </c>
      <c r="C5" s="2">
        <v>2</v>
      </c>
      <c r="D5" s="2">
        <v>3</v>
      </c>
      <c r="E5" s="2">
        <v>4</v>
      </c>
      <c r="F5" s="29">
        <v>5</v>
      </c>
      <c r="G5" s="2">
        <v>6</v>
      </c>
      <c r="H5" s="2">
        <v>7</v>
      </c>
      <c r="I5" s="2">
        <v>8</v>
      </c>
      <c r="J5" s="2">
        <v>9</v>
      </c>
      <c r="K5" s="2">
        <v>10</v>
      </c>
      <c r="L5" s="2">
        <v>11</v>
      </c>
      <c r="M5" s="2">
        <v>12</v>
      </c>
      <c r="N5" s="2">
        <v>13</v>
      </c>
      <c r="O5" s="25">
        <v>14</v>
      </c>
      <c r="P5" s="25">
        <v>15</v>
      </c>
      <c r="Q5" s="25">
        <v>16</v>
      </c>
      <c r="R5" s="25">
        <v>17</v>
      </c>
      <c r="S5" s="35">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 customHeight="1" x14ac:dyDescent="0.3">
      <c r="A6" s="34"/>
      <c r="B6" s="419" t="s">
        <v>129</v>
      </c>
      <c r="C6" s="422" t="s">
        <v>125</v>
      </c>
      <c r="D6" s="422" t="s">
        <v>126</v>
      </c>
      <c r="E6" s="425" t="s">
        <v>127</v>
      </c>
      <c r="F6" s="422" t="s">
        <v>130</v>
      </c>
      <c r="G6" s="422" t="s">
        <v>128</v>
      </c>
      <c r="H6" s="422" t="s">
        <v>93</v>
      </c>
      <c r="I6" s="422" t="s">
        <v>93</v>
      </c>
      <c r="J6" s="166" t="s">
        <v>544</v>
      </c>
      <c r="K6" s="166" t="s">
        <v>139</v>
      </c>
      <c r="L6" s="167" t="s">
        <v>140</v>
      </c>
      <c r="M6" s="168" t="s">
        <v>147</v>
      </c>
      <c r="N6" s="422" t="s">
        <v>152</v>
      </c>
      <c r="O6" s="428" t="s">
        <v>131</v>
      </c>
      <c r="P6" s="429" t="s">
        <v>138</v>
      </c>
      <c r="Q6" s="429" t="s">
        <v>100</v>
      </c>
      <c r="R6" s="429" t="s">
        <v>101</v>
      </c>
      <c r="S6" s="429" t="s">
        <v>102</v>
      </c>
      <c r="T6" s="433">
        <f>U6+U10+U14+U18</f>
        <v>0</v>
      </c>
      <c r="U6" s="434">
        <f>V6</f>
        <v>0</v>
      </c>
      <c r="V6" s="432">
        <v>0</v>
      </c>
      <c r="W6" s="432">
        <v>0</v>
      </c>
      <c r="X6" s="432">
        <v>0</v>
      </c>
      <c r="Y6" s="432">
        <v>0</v>
      </c>
      <c r="Z6" s="432">
        <v>0</v>
      </c>
      <c r="AA6" s="432">
        <v>0</v>
      </c>
      <c r="AB6" s="432">
        <v>0</v>
      </c>
      <c r="AC6" s="281" t="s">
        <v>137</v>
      </c>
      <c r="AD6" s="281">
        <v>0</v>
      </c>
      <c r="AE6" s="280">
        <f>V6+AB6</f>
        <v>0</v>
      </c>
      <c r="AF6" s="281">
        <v>0</v>
      </c>
      <c r="AG6" s="281">
        <v>0</v>
      </c>
      <c r="AH6" s="437" t="s">
        <v>215</v>
      </c>
      <c r="AI6" s="437" t="s">
        <v>216</v>
      </c>
      <c r="AJ6" s="435" t="s">
        <v>377</v>
      </c>
    </row>
    <row r="7" spans="1:36" s="27" customFormat="1" ht="38.1" customHeight="1" x14ac:dyDescent="0.3">
      <c r="A7" s="34"/>
      <c r="B7" s="420"/>
      <c r="C7" s="423"/>
      <c r="D7" s="423"/>
      <c r="E7" s="426"/>
      <c r="F7" s="423"/>
      <c r="G7" s="423"/>
      <c r="H7" s="423"/>
      <c r="I7" s="423"/>
      <c r="J7" s="166" t="s">
        <v>144</v>
      </c>
      <c r="K7" s="166" t="s">
        <v>141</v>
      </c>
      <c r="L7" s="167" t="s">
        <v>142</v>
      </c>
      <c r="M7" s="167" t="s">
        <v>143</v>
      </c>
      <c r="N7" s="423"/>
      <c r="O7" s="428"/>
      <c r="P7" s="430"/>
      <c r="Q7" s="430"/>
      <c r="R7" s="430"/>
      <c r="S7" s="430"/>
      <c r="T7" s="433"/>
      <c r="U7" s="434"/>
      <c r="V7" s="432"/>
      <c r="W7" s="432"/>
      <c r="X7" s="432"/>
      <c r="Y7" s="432"/>
      <c r="Z7" s="432"/>
      <c r="AA7" s="432"/>
      <c r="AB7" s="432"/>
      <c r="AC7" s="281"/>
      <c r="AD7" s="281"/>
      <c r="AE7" s="280"/>
      <c r="AF7" s="281"/>
      <c r="AG7" s="281"/>
      <c r="AH7" s="438"/>
      <c r="AI7" s="438"/>
      <c r="AJ7" s="430"/>
    </row>
    <row r="8" spans="1:36" s="27" customFormat="1" ht="45.9" customHeight="1" x14ac:dyDescent="0.3">
      <c r="A8" s="34"/>
      <c r="B8" s="420"/>
      <c r="C8" s="423"/>
      <c r="D8" s="423"/>
      <c r="E8" s="426"/>
      <c r="F8" s="423"/>
      <c r="G8" s="423"/>
      <c r="H8" s="423"/>
      <c r="I8" s="423"/>
      <c r="J8" s="166" t="s">
        <v>146</v>
      </c>
      <c r="K8" s="166" t="s">
        <v>145</v>
      </c>
      <c r="L8" s="167" t="s">
        <v>140</v>
      </c>
      <c r="M8" s="168" t="s">
        <v>147</v>
      </c>
      <c r="N8" s="423"/>
      <c r="O8" s="428"/>
      <c r="P8" s="430"/>
      <c r="Q8" s="430"/>
      <c r="R8" s="430"/>
      <c r="S8" s="430"/>
      <c r="T8" s="433"/>
      <c r="U8" s="434"/>
      <c r="V8" s="432"/>
      <c r="W8" s="432"/>
      <c r="X8" s="432"/>
      <c r="Y8" s="432"/>
      <c r="Z8" s="432"/>
      <c r="AA8" s="432"/>
      <c r="AB8" s="432"/>
      <c r="AC8" s="281"/>
      <c r="AD8" s="281"/>
      <c r="AE8" s="280"/>
      <c r="AF8" s="281"/>
      <c r="AG8" s="281"/>
      <c r="AH8" s="438"/>
      <c r="AI8" s="438"/>
      <c r="AJ8" s="430"/>
    </row>
    <row r="9" spans="1:36" s="27" customFormat="1" ht="60.9" customHeight="1" x14ac:dyDescent="0.3">
      <c r="A9" s="34"/>
      <c r="B9" s="420"/>
      <c r="C9" s="423"/>
      <c r="D9" s="423"/>
      <c r="E9" s="426"/>
      <c r="F9" s="424"/>
      <c r="G9" s="423"/>
      <c r="H9" s="424"/>
      <c r="I9" s="424"/>
      <c r="J9" s="166" t="s">
        <v>150</v>
      </c>
      <c r="K9" s="166" t="s">
        <v>148</v>
      </c>
      <c r="L9" s="167" t="s">
        <v>149</v>
      </c>
      <c r="M9" s="167" t="s">
        <v>151</v>
      </c>
      <c r="N9" s="424"/>
      <c r="O9" s="428"/>
      <c r="P9" s="431"/>
      <c r="Q9" s="431"/>
      <c r="R9" s="431"/>
      <c r="S9" s="431"/>
      <c r="T9" s="433"/>
      <c r="U9" s="434"/>
      <c r="V9" s="432"/>
      <c r="W9" s="432"/>
      <c r="X9" s="432"/>
      <c r="Y9" s="432"/>
      <c r="Z9" s="432"/>
      <c r="AA9" s="432"/>
      <c r="AB9" s="432"/>
      <c r="AC9" s="281"/>
      <c r="AD9" s="281"/>
      <c r="AE9" s="280"/>
      <c r="AF9" s="281"/>
      <c r="AG9" s="281"/>
      <c r="AH9" s="438"/>
      <c r="AI9" s="438"/>
      <c r="AJ9" s="430"/>
    </row>
    <row r="10" spans="1:36" s="27" customFormat="1" ht="50.4" customHeight="1" x14ac:dyDescent="0.3">
      <c r="A10" s="34"/>
      <c r="B10" s="420"/>
      <c r="C10" s="423"/>
      <c r="D10" s="423"/>
      <c r="E10" s="426"/>
      <c r="F10" s="422" t="s">
        <v>132</v>
      </c>
      <c r="G10" s="423"/>
      <c r="H10" s="422" t="s">
        <v>93</v>
      </c>
      <c r="I10" s="422" t="s">
        <v>93</v>
      </c>
      <c r="J10" s="166" t="s">
        <v>544</v>
      </c>
      <c r="K10" s="166" t="s">
        <v>139</v>
      </c>
      <c r="L10" s="167" t="s">
        <v>140</v>
      </c>
      <c r="M10" s="168" t="s">
        <v>153</v>
      </c>
      <c r="N10" s="422" t="s">
        <v>152</v>
      </c>
      <c r="O10" s="436" t="s">
        <v>133</v>
      </c>
      <c r="P10" s="429" t="s">
        <v>138</v>
      </c>
      <c r="Q10" s="429" t="s">
        <v>100</v>
      </c>
      <c r="R10" s="429" t="s">
        <v>101</v>
      </c>
      <c r="S10" s="429" t="s">
        <v>102</v>
      </c>
      <c r="T10" s="433"/>
      <c r="U10" s="434">
        <f t="shared" ref="U10" si="0">V10</f>
        <v>0</v>
      </c>
      <c r="V10" s="432">
        <v>0</v>
      </c>
      <c r="W10" s="432">
        <v>0</v>
      </c>
      <c r="X10" s="432">
        <v>0</v>
      </c>
      <c r="Y10" s="432">
        <v>0</v>
      </c>
      <c r="Z10" s="432">
        <v>0</v>
      </c>
      <c r="AA10" s="432">
        <v>0</v>
      </c>
      <c r="AB10" s="432">
        <v>0</v>
      </c>
      <c r="AC10" s="281" t="s">
        <v>137</v>
      </c>
      <c r="AD10" s="281">
        <v>0</v>
      </c>
      <c r="AE10" s="440">
        <f>U10</f>
        <v>0</v>
      </c>
      <c r="AF10" s="281">
        <v>0</v>
      </c>
      <c r="AG10" s="281">
        <v>0</v>
      </c>
      <c r="AH10" s="438"/>
      <c r="AI10" s="438"/>
      <c r="AJ10" s="430"/>
    </row>
    <row r="11" spans="1:36" s="27" customFormat="1" ht="37.5" customHeight="1" x14ac:dyDescent="0.3">
      <c r="A11" s="34"/>
      <c r="B11" s="420"/>
      <c r="C11" s="423"/>
      <c r="D11" s="423"/>
      <c r="E11" s="426"/>
      <c r="F11" s="423"/>
      <c r="G11" s="423"/>
      <c r="H11" s="423"/>
      <c r="I11" s="423"/>
      <c r="J11" s="166" t="s">
        <v>144</v>
      </c>
      <c r="K11" s="166" t="s">
        <v>141</v>
      </c>
      <c r="L11" s="167" t="s">
        <v>142</v>
      </c>
      <c r="M11" s="167" t="s">
        <v>154</v>
      </c>
      <c r="N11" s="423"/>
      <c r="O11" s="436"/>
      <c r="P11" s="430"/>
      <c r="Q11" s="430"/>
      <c r="R11" s="430"/>
      <c r="S11" s="430"/>
      <c r="T11" s="433"/>
      <c r="U11" s="434"/>
      <c r="V11" s="432"/>
      <c r="W11" s="432"/>
      <c r="X11" s="432"/>
      <c r="Y11" s="432"/>
      <c r="Z11" s="432"/>
      <c r="AA11" s="432"/>
      <c r="AB11" s="432"/>
      <c r="AC11" s="281"/>
      <c r="AD11" s="281"/>
      <c r="AE11" s="441"/>
      <c r="AF11" s="281"/>
      <c r="AG11" s="281"/>
      <c r="AH11" s="438"/>
      <c r="AI11" s="438"/>
      <c r="AJ11" s="430"/>
    </row>
    <row r="12" spans="1:36" s="27" customFormat="1" ht="47.1" customHeight="1" x14ac:dyDescent="0.3">
      <c r="A12" s="34"/>
      <c r="B12" s="420"/>
      <c r="C12" s="423"/>
      <c r="D12" s="423"/>
      <c r="E12" s="426"/>
      <c r="F12" s="423"/>
      <c r="G12" s="423"/>
      <c r="H12" s="423"/>
      <c r="I12" s="423"/>
      <c r="J12" s="166" t="s">
        <v>146</v>
      </c>
      <c r="K12" s="166" t="s">
        <v>145</v>
      </c>
      <c r="L12" s="167" t="s">
        <v>140</v>
      </c>
      <c r="M12" s="168" t="s">
        <v>153</v>
      </c>
      <c r="N12" s="423"/>
      <c r="O12" s="436"/>
      <c r="P12" s="430"/>
      <c r="Q12" s="430"/>
      <c r="R12" s="430"/>
      <c r="S12" s="430"/>
      <c r="T12" s="433"/>
      <c r="U12" s="434"/>
      <c r="V12" s="432"/>
      <c r="W12" s="432"/>
      <c r="X12" s="432"/>
      <c r="Y12" s="432"/>
      <c r="Z12" s="432"/>
      <c r="AA12" s="432"/>
      <c r="AB12" s="432"/>
      <c r="AC12" s="281"/>
      <c r="AD12" s="281"/>
      <c r="AE12" s="441"/>
      <c r="AF12" s="281"/>
      <c r="AG12" s="281"/>
      <c r="AH12" s="438"/>
      <c r="AI12" s="438"/>
      <c r="AJ12" s="430"/>
    </row>
    <row r="13" spans="1:36" s="27" customFormat="1" ht="63" customHeight="1" x14ac:dyDescent="0.3">
      <c r="A13" s="34"/>
      <c r="B13" s="420"/>
      <c r="C13" s="423"/>
      <c r="D13" s="423"/>
      <c r="E13" s="426"/>
      <c r="F13" s="424"/>
      <c r="G13" s="423"/>
      <c r="H13" s="424"/>
      <c r="I13" s="424"/>
      <c r="J13" s="166" t="s">
        <v>150</v>
      </c>
      <c r="K13" s="166" t="s">
        <v>148</v>
      </c>
      <c r="L13" s="167" t="s">
        <v>149</v>
      </c>
      <c r="M13" s="168" t="s">
        <v>155</v>
      </c>
      <c r="N13" s="424"/>
      <c r="O13" s="436"/>
      <c r="P13" s="431"/>
      <c r="Q13" s="431"/>
      <c r="R13" s="431"/>
      <c r="S13" s="431"/>
      <c r="T13" s="433"/>
      <c r="U13" s="434"/>
      <c r="V13" s="432"/>
      <c r="W13" s="432"/>
      <c r="X13" s="432"/>
      <c r="Y13" s="432"/>
      <c r="Z13" s="432"/>
      <c r="AA13" s="432"/>
      <c r="AB13" s="432"/>
      <c r="AC13" s="281"/>
      <c r="AD13" s="281"/>
      <c r="AE13" s="442"/>
      <c r="AF13" s="281"/>
      <c r="AG13" s="281"/>
      <c r="AH13" s="438"/>
      <c r="AI13" s="438"/>
      <c r="AJ13" s="430"/>
    </row>
    <row r="14" spans="1:36" s="27" customFormat="1" ht="49.5" customHeight="1" x14ac:dyDescent="0.3">
      <c r="A14" s="36"/>
      <c r="B14" s="420"/>
      <c r="C14" s="423"/>
      <c r="D14" s="423"/>
      <c r="E14" s="426"/>
      <c r="F14" s="422" t="s">
        <v>134</v>
      </c>
      <c r="G14" s="423"/>
      <c r="H14" s="422" t="s">
        <v>93</v>
      </c>
      <c r="I14" s="422" t="s">
        <v>93</v>
      </c>
      <c r="J14" s="166" t="s">
        <v>544</v>
      </c>
      <c r="K14" s="166" t="s">
        <v>139</v>
      </c>
      <c r="L14" s="167" t="s">
        <v>140</v>
      </c>
      <c r="M14" s="168" t="s">
        <v>147</v>
      </c>
      <c r="N14" s="422" t="s">
        <v>152</v>
      </c>
      <c r="O14" s="436" t="s">
        <v>135</v>
      </c>
      <c r="P14" s="429" t="s">
        <v>138</v>
      </c>
      <c r="Q14" s="429" t="s">
        <v>100</v>
      </c>
      <c r="R14" s="429" t="s">
        <v>101</v>
      </c>
      <c r="S14" s="429" t="s">
        <v>102</v>
      </c>
      <c r="T14" s="433"/>
      <c r="U14" s="434">
        <f t="shared" ref="U14" si="1">V14</f>
        <v>0</v>
      </c>
      <c r="V14" s="432">
        <v>0</v>
      </c>
      <c r="W14" s="432">
        <v>0</v>
      </c>
      <c r="X14" s="432">
        <v>0</v>
      </c>
      <c r="Y14" s="432">
        <v>0</v>
      </c>
      <c r="Z14" s="432">
        <v>0</v>
      </c>
      <c r="AA14" s="432">
        <v>0</v>
      </c>
      <c r="AB14" s="432">
        <v>0</v>
      </c>
      <c r="AC14" s="281" t="s">
        <v>137</v>
      </c>
      <c r="AD14" s="281">
        <v>0</v>
      </c>
      <c r="AE14" s="440">
        <f>U14</f>
        <v>0</v>
      </c>
      <c r="AF14" s="281">
        <v>0</v>
      </c>
      <c r="AG14" s="281">
        <v>0</v>
      </c>
      <c r="AH14" s="438"/>
      <c r="AI14" s="438"/>
      <c r="AJ14" s="430"/>
    </row>
    <row r="15" spans="1:36" s="27" customFormat="1" ht="39" customHeight="1" x14ac:dyDescent="0.3">
      <c r="A15" s="36"/>
      <c r="B15" s="420"/>
      <c r="C15" s="423"/>
      <c r="D15" s="423"/>
      <c r="E15" s="426"/>
      <c r="F15" s="423"/>
      <c r="G15" s="423"/>
      <c r="H15" s="423"/>
      <c r="I15" s="423"/>
      <c r="J15" s="166" t="s">
        <v>144</v>
      </c>
      <c r="K15" s="166" t="s">
        <v>141</v>
      </c>
      <c r="L15" s="167" t="s">
        <v>142</v>
      </c>
      <c r="M15" s="167" t="s">
        <v>156</v>
      </c>
      <c r="N15" s="423"/>
      <c r="O15" s="436"/>
      <c r="P15" s="430"/>
      <c r="Q15" s="430"/>
      <c r="R15" s="430"/>
      <c r="S15" s="430"/>
      <c r="T15" s="433"/>
      <c r="U15" s="434"/>
      <c r="V15" s="432"/>
      <c r="W15" s="432"/>
      <c r="X15" s="432"/>
      <c r="Y15" s="432"/>
      <c r="Z15" s="432"/>
      <c r="AA15" s="432"/>
      <c r="AB15" s="432"/>
      <c r="AC15" s="281"/>
      <c r="AD15" s="281"/>
      <c r="AE15" s="441"/>
      <c r="AF15" s="281"/>
      <c r="AG15" s="281"/>
      <c r="AH15" s="438"/>
      <c r="AI15" s="438"/>
      <c r="AJ15" s="430"/>
    </row>
    <row r="16" spans="1:36" s="27" customFormat="1" ht="53.4" customHeight="1" x14ac:dyDescent="0.3">
      <c r="A16" s="36"/>
      <c r="B16" s="420"/>
      <c r="C16" s="423"/>
      <c r="D16" s="423"/>
      <c r="E16" s="426"/>
      <c r="F16" s="423"/>
      <c r="G16" s="423"/>
      <c r="H16" s="423"/>
      <c r="I16" s="423"/>
      <c r="J16" s="166" t="s">
        <v>146</v>
      </c>
      <c r="K16" s="166" t="s">
        <v>145</v>
      </c>
      <c r="L16" s="167" t="s">
        <v>140</v>
      </c>
      <c r="M16" s="168" t="s">
        <v>147</v>
      </c>
      <c r="N16" s="423"/>
      <c r="O16" s="436"/>
      <c r="P16" s="430"/>
      <c r="Q16" s="430"/>
      <c r="R16" s="430"/>
      <c r="S16" s="430"/>
      <c r="T16" s="433"/>
      <c r="U16" s="434"/>
      <c r="V16" s="432"/>
      <c r="W16" s="432"/>
      <c r="X16" s="432"/>
      <c r="Y16" s="432"/>
      <c r="Z16" s="432"/>
      <c r="AA16" s="432"/>
      <c r="AB16" s="432"/>
      <c r="AC16" s="281"/>
      <c r="AD16" s="281"/>
      <c r="AE16" s="441"/>
      <c r="AF16" s="281"/>
      <c r="AG16" s="281"/>
      <c r="AH16" s="438"/>
      <c r="AI16" s="438"/>
      <c r="AJ16" s="430"/>
    </row>
    <row r="17" spans="1:36" s="27" customFormat="1" ht="56.4" customHeight="1" x14ac:dyDescent="0.3">
      <c r="A17" s="36"/>
      <c r="B17" s="420"/>
      <c r="C17" s="423"/>
      <c r="D17" s="423"/>
      <c r="E17" s="426"/>
      <c r="F17" s="424"/>
      <c r="G17" s="423"/>
      <c r="H17" s="424"/>
      <c r="I17" s="424"/>
      <c r="J17" s="166" t="s">
        <v>150</v>
      </c>
      <c r="K17" s="166" t="s">
        <v>148</v>
      </c>
      <c r="L17" s="167" t="s">
        <v>149</v>
      </c>
      <c r="M17" s="167" t="s">
        <v>151</v>
      </c>
      <c r="N17" s="424"/>
      <c r="O17" s="436"/>
      <c r="P17" s="431"/>
      <c r="Q17" s="431"/>
      <c r="R17" s="431"/>
      <c r="S17" s="431"/>
      <c r="T17" s="433"/>
      <c r="U17" s="434"/>
      <c r="V17" s="432"/>
      <c r="W17" s="432"/>
      <c r="X17" s="432"/>
      <c r="Y17" s="432"/>
      <c r="Z17" s="432"/>
      <c r="AA17" s="432"/>
      <c r="AB17" s="432"/>
      <c r="AC17" s="281"/>
      <c r="AD17" s="281"/>
      <c r="AE17" s="442"/>
      <c r="AF17" s="281"/>
      <c r="AG17" s="281"/>
      <c r="AH17" s="438"/>
      <c r="AI17" s="438"/>
      <c r="AJ17" s="430"/>
    </row>
    <row r="18" spans="1:36" s="27" customFormat="1" ht="52.5" customHeight="1" x14ac:dyDescent="0.3">
      <c r="A18" s="34"/>
      <c r="B18" s="420"/>
      <c r="C18" s="423"/>
      <c r="D18" s="423"/>
      <c r="E18" s="426"/>
      <c r="F18" s="422" t="s">
        <v>136</v>
      </c>
      <c r="G18" s="423"/>
      <c r="H18" s="422" t="s">
        <v>93</v>
      </c>
      <c r="I18" s="422" t="s">
        <v>93</v>
      </c>
      <c r="J18" s="166" t="s">
        <v>544</v>
      </c>
      <c r="K18" s="166" t="s">
        <v>139</v>
      </c>
      <c r="L18" s="167" t="s">
        <v>140</v>
      </c>
      <c r="M18" s="168" t="s">
        <v>147</v>
      </c>
      <c r="N18" s="422" t="s">
        <v>152</v>
      </c>
      <c r="O18" s="436" t="s">
        <v>158</v>
      </c>
      <c r="P18" s="429" t="s">
        <v>138</v>
      </c>
      <c r="Q18" s="429" t="s">
        <v>100</v>
      </c>
      <c r="R18" s="429" t="s">
        <v>101</v>
      </c>
      <c r="S18" s="429" t="s">
        <v>102</v>
      </c>
      <c r="T18" s="433"/>
      <c r="U18" s="434">
        <f t="shared" ref="U18" si="2">V18</f>
        <v>0</v>
      </c>
      <c r="V18" s="432">
        <v>0</v>
      </c>
      <c r="W18" s="432">
        <v>0</v>
      </c>
      <c r="X18" s="432">
        <v>0</v>
      </c>
      <c r="Y18" s="432">
        <v>0</v>
      </c>
      <c r="Z18" s="432">
        <v>0</v>
      </c>
      <c r="AA18" s="432">
        <v>0</v>
      </c>
      <c r="AB18" s="432">
        <v>0</v>
      </c>
      <c r="AC18" s="281" t="s">
        <v>137</v>
      </c>
      <c r="AD18" s="281">
        <v>0</v>
      </c>
      <c r="AE18" s="440">
        <f>U18</f>
        <v>0</v>
      </c>
      <c r="AF18" s="281">
        <v>0</v>
      </c>
      <c r="AG18" s="281">
        <v>0</v>
      </c>
      <c r="AH18" s="438"/>
      <c r="AI18" s="438"/>
      <c r="AJ18" s="430"/>
    </row>
    <row r="19" spans="1:36" s="27" customFormat="1" ht="37.5" customHeight="1" x14ac:dyDescent="0.3">
      <c r="A19" s="34"/>
      <c r="B19" s="420"/>
      <c r="C19" s="423"/>
      <c r="D19" s="423"/>
      <c r="E19" s="426"/>
      <c r="F19" s="423"/>
      <c r="G19" s="423"/>
      <c r="H19" s="423"/>
      <c r="I19" s="423"/>
      <c r="J19" s="166" t="s">
        <v>144</v>
      </c>
      <c r="K19" s="166" t="s">
        <v>141</v>
      </c>
      <c r="L19" s="167" t="s">
        <v>142</v>
      </c>
      <c r="M19" s="168" t="s">
        <v>157</v>
      </c>
      <c r="N19" s="423"/>
      <c r="O19" s="436"/>
      <c r="P19" s="430"/>
      <c r="Q19" s="430"/>
      <c r="R19" s="430"/>
      <c r="S19" s="430"/>
      <c r="T19" s="433"/>
      <c r="U19" s="434"/>
      <c r="V19" s="432"/>
      <c r="W19" s="432"/>
      <c r="X19" s="432"/>
      <c r="Y19" s="432"/>
      <c r="Z19" s="432"/>
      <c r="AA19" s="432"/>
      <c r="AB19" s="432"/>
      <c r="AC19" s="281"/>
      <c r="AD19" s="281"/>
      <c r="AE19" s="441"/>
      <c r="AF19" s="281"/>
      <c r="AG19" s="281"/>
      <c r="AH19" s="438"/>
      <c r="AI19" s="438"/>
      <c r="AJ19" s="430"/>
    </row>
    <row r="20" spans="1:36" s="27" customFormat="1" ht="47.1" customHeight="1" x14ac:dyDescent="0.3">
      <c r="A20" s="34"/>
      <c r="B20" s="420"/>
      <c r="C20" s="423"/>
      <c r="D20" s="423"/>
      <c r="E20" s="426"/>
      <c r="F20" s="423"/>
      <c r="G20" s="423"/>
      <c r="H20" s="423"/>
      <c r="I20" s="423"/>
      <c r="J20" s="166" t="s">
        <v>146</v>
      </c>
      <c r="K20" s="166" t="s">
        <v>145</v>
      </c>
      <c r="L20" s="167" t="s">
        <v>140</v>
      </c>
      <c r="M20" s="168" t="s">
        <v>147</v>
      </c>
      <c r="N20" s="423"/>
      <c r="O20" s="436"/>
      <c r="P20" s="430"/>
      <c r="Q20" s="430"/>
      <c r="R20" s="430"/>
      <c r="S20" s="430"/>
      <c r="T20" s="433"/>
      <c r="U20" s="434"/>
      <c r="V20" s="432"/>
      <c r="W20" s="432"/>
      <c r="X20" s="432"/>
      <c r="Y20" s="432"/>
      <c r="Z20" s="432"/>
      <c r="AA20" s="432"/>
      <c r="AB20" s="432"/>
      <c r="AC20" s="281"/>
      <c r="AD20" s="281"/>
      <c r="AE20" s="441"/>
      <c r="AF20" s="281"/>
      <c r="AG20" s="281"/>
      <c r="AH20" s="438"/>
      <c r="AI20" s="438"/>
      <c r="AJ20" s="430"/>
    </row>
    <row r="21" spans="1:36" s="27" customFormat="1" ht="56.4" customHeight="1" x14ac:dyDescent="0.3">
      <c r="A21" s="34"/>
      <c r="B21" s="421"/>
      <c r="C21" s="424"/>
      <c r="D21" s="424"/>
      <c r="E21" s="427"/>
      <c r="F21" s="424"/>
      <c r="G21" s="424"/>
      <c r="H21" s="424"/>
      <c r="I21" s="424"/>
      <c r="J21" s="166" t="s">
        <v>150</v>
      </c>
      <c r="K21" s="166" t="s">
        <v>148</v>
      </c>
      <c r="L21" s="167" t="s">
        <v>149</v>
      </c>
      <c r="M21" s="167" t="s">
        <v>151</v>
      </c>
      <c r="N21" s="424"/>
      <c r="O21" s="436"/>
      <c r="P21" s="431"/>
      <c r="Q21" s="431"/>
      <c r="R21" s="431"/>
      <c r="S21" s="431"/>
      <c r="T21" s="433"/>
      <c r="U21" s="434"/>
      <c r="V21" s="432"/>
      <c r="W21" s="432"/>
      <c r="X21" s="432"/>
      <c r="Y21" s="432"/>
      <c r="Z21" s="432"/>
      <c r="AA21" s="432"/>
      <c r="AB21" s="432"/>
      <c r="AC21" s="281"/>
      <c r="AD21" s="281"/>
      <c r="AE21" s="442"/>
      <c r="AF21" s="281"/>
      <c r="AG21" s="281"/>
      <c r="AH21" s="439"/>
      <c r="AI21" s="439"/>
      <c r="AJ21" s="431"/>
    </row>
    <row r="22" spans="1:36" s="104" customFormat="1" ht="43.2" x14ac:dyDescent="0.3">
      <c r="A22" s="103"/>
      <c r="B22" s="443" t="s">
        <v>378</v>
      </c>
      <c r="C22" s="445" t="s">
        <v>379</v>
      </c>
      <c r="D22" s="445" t="s">
        <v>126</v>
      </c>
      <c r="E22" s="445" t="s">
        <v>127</v>
      </c>
      <c r="F22" s="430" t="s">
        <v>380</v>
      </c>
      <c r="G22" s="431" t="s">
        <v>381</v>
      </c>
      <c r="H22" s="430" t="s">
        <v>93</v>
      </c>
      <c r="I22" s="430" t="s">
        <v>93</v>
      </c>
      <c r="J22" s="166" t="s">
        <v>544</v>
      </c>
      <c r="K22" s="122" t="s">
        <v>139</v>
      </c>
      <c r="L22" s="121" t="s">
        <v>140</v>
      </c>
      <c r="M22" s="168" t="s">
        <v>147</v>
      </c>
      <c r="N22" s="430" t="s">
        <v>152</v>
      </c>
      <c r="O22" s="281" t="s">
        <v>131</v>
      </c>
      <c r="P22" s="430" t="s">
        <v>138</v>
      </c>
      <c r="Q22" s="430" t="s">
        <v>100</v>
      </c>
      <c r="R22" s="430" t="s">
        <v>101</v>
      </c>
      <c r="S22" s="430" t="s">
        <v>102</v>
      </c>
      <c r="T22" s="452">
        <f>U22</f>
        <v>276250</v>
      </c>
      <c r="U22" s="452">
        <f>V22</f>
        <v>276250</v>
      </c>
      <c r="V22" s="452">
        <v>276250</v>
      </c>
      <c r="W22" s="442">
        <v>0</v>
      </c>
      <c r="X22" s="442">
        <v>0</v>
      </c>
      <c r="Y22" s="442">
        <v>0</v>
      </c>
      <c r="Z22" s="442">
        <v>0</v>
      </c>
      <c r="AA22" s="442">
        <v>0</v>
      </c>
      <c r="AB22" s="449">
        <v>48750</v>
      </c>
      <c r="AC22" s="442" t="s">
        <v>137</v>
      </c>
      <c r="AD22" s="442">
        <v>0</v>
      </c>
      <c r="AE22" s="442">
        <f t="shared" ref="AE22" si="3">V22</f>
        <v>276250</v>
      </c>
      <c r="AF22" s="442">
        <v>0</v>
      </c>
      <c r="AG22" s="442">
        <v>0</v>
      </c>
      <c r="AH22" s="456" t="s">
        <v>382</v>
      </c>
      <c r="AI22" s="456" t="s">
        <v>383</v>
      </c>
      <c r="AJ22" s="454" t="s">
        <v>545</v>
      </c>
    </row>
    <row r="23" spans="1:36" s="104" customFormat="1" ht="43.2" x14ac:dyDescent="0.3">
      <c r="A23" s="103"/>
      <c r="B23" s="443"/>
      <c r="C23" s="445"/>
      <c r="D23" s="445"/>
      <c r="E23" s="445"/>
      <c r="F23" s="430"/>
      <c r="G23" s="281"/>
      <c r="H23" s="430"/>
      <c r="I23" s="430"/>
      <c r="J23" s="123" t="s">
        <v>144</v>
      </c>
      <c r="K23" s="123" t="s">
        <v>141</v>
      </c>
      <c r="L23" s="23" t="s">
        <v>142</v>
      </c>
      <c r="M23" s="167" t="s">
        <v>384</v>
      </c>
      <c r="N23" s="430"/>
      <c r="O23" s="281"/>
      <c r="P23" s="430"/>
      <c r="Q23" s="430"/>
      <c r="R23" s="430"/>
      <c r="S23" s="430"/>
      <c r="T23" s="434"/>
      <c r="U23" s="434"/>
      <c r="V23" s="434"/>
      <c r="W23" s="280"/>
      <c r="X23" s="280"/>
      <c r="Y23" s="280"/>
      <c r="Z23" s="280"/>
      <c r="AA23" s="280"/>
      <c r="AB23" s="449"/>
      <c r="AC23" s="280"/>
      <c r="AD23" s="280"/>
      <c r="AE23" s="280"/>
      <c r="AF23" s="280"/>
      <c r="AG23" s="280"/>
      <c r="AH23" s="456"/>
      <c r="AI23" s="456"/>
      <c r="AJ23" s="454"/>
    </row>
    <row r="24" spans="1:36" s="104" customFormat="1" ht="43.2" x14ac:dyDescent="0.3">
      <c r="A24" s="103"/>
      <c r="B24" s="443"/>
      <c r="C24" s="445"/>
      <c r="D24" s="445"/>
      <c r="E24" s="445"/>
      <c r="F24" s="430"/>
      <c r="G24" s="281"/>
      <c r="H24" s="430"/>
      <c r="I24" s="430"/>
      <c r="J24" s="123" t="s">
        <v>146</v>
      </c>
      <c r="K24" s="123" t="s">
        <v>145</v>
      </c>
      <c r="L24" s="23" t="s">
        <v>140</v>
      </c>
      <c r="M24" s="168" t="s">
        <v>147</v>
      </c>
      <c r="N24" s="430"/>
      <c r="O24" s="281"/>
      <c r="P24" s="430"/>
      <c r="Q24" s="430"/>
      <c r="R24" s="430"/>
      <c r="S24" s="430"/>
      <c r="T24" s="434"/>
      <c r="U24" s="434"/>
      <c r="V24" s="434"/>
      <c r="W24" s="280"/>
      <c r="X24" s="280"/>
      <c r="Y24" s="280"/>
      <c r="Z24" s="280"/>
      <c r="AA24" s="280"/>
      <c r="AB24" s="449"/>
      <c r="AC24" s="280"/>
      <c r="AD24" s="280"/>
      <c r="AE24" s="280"/>
      <c r="AF24" s="280"/>
      <c r="AG24" s="280"/>
      <c r="AH24" s="456"/>
      <c r="AI24" s="456"/>
      <c r="AJ24" s="454"/>
    </row>
    <row r="25" spans="1:36" s="104" customFormat="1" ht="43.8" thickBot="1" x14ac:dyDescent="0.35">
      <c r="A25" s="103"/>
      <c r="B25" s="444"/>
      <c r="C25" s="446"/>
      <c r="D25" s="446"/>
      <c r="E25" s="446"/>
      <c r="F25" s="447"/>
      <c r="G25" s="448"/>
      <c r="H25" s="447"/>
      <c r="I25" s="447"/>
      <c r="J25" s="125" t="s">
        <v>150</v>
      </c>
      <c r="K25" s="125" t="s">
        <v>148</v>
      </c>
      <c r="L25" s="124" t="s">
        <v>149</v>
      </c>
      <c r="M25" s="167" t="s">
        <v>151</v>
      </c>
      <c r="N25" s="447"/>
      <c r="O25" s="281"/>
      <c r="P25" s="447"/>
      <c r="Q25" s="447"/>
      <c r="R25" s="447"/>
      <c r="S25" s="447"/>
      <c r="T25" s="453"/>
      <c r="U25" s="453"/>
      <c r="V25" s="453"/>
      <c r="W25" s="451"/>
      <c r="X25" s="451"/>
      <c r="Y25" s="451"/>
      <c r="Z25" s="451"/>
      <c r="AA25" s="451"/>
      <c r="AB25" s="450"/>
      <c r="AC25" s="451"/>
      <c r="AD25" s="451"/>
      <c r="AE25" s="451"/>
      <c r="AF25" s="451"/>
      <c r="AG25" s="451"/>
      <c r="AH25" s="457"/>
      <c r="AI25" s="457"/>
      <c r="AJ25" s="455"/>
    </row>
    <row r="26" spans="1:36" s="104" customFormat="1" ht="43.2" x14ac:dyDescent="0.3">
      <c r="A26" s="103"/>
      <c r="B26" s="443" t="s">
        <v>385</v>
      </c>
      <c r="C26" s="445" t="s">
        <v>379</v>
      </c>
      <c r="D26" s="445" t="s">
        <v>126</v>
      </c>
      <c r="E26" s="445" t="s">
        <v>127</v>
      </c>
      <c r="F26" s="430" t="s">
        <v>386</v>
      </c>
      <c r="G26" s="431" t="s">
        <v>381</v>
      </c>
      <c r="H26" s="430" t="s">
        <v>93</v>
      </c>
      <c r="I26" s="430" t="s">
        <v>93</v>
      </c>
      <c r="J26" s="166" t="s">
        <v>544</v>
      </c>
      <c r="K26" s="122" t="s">
        <v>139</v>
      </c>
      <c r="L26" s="121" t="s">
        <v>140</v>
      </c>
      <c r="M26" s="126" t="s">
        <v>387</v>
      </c>
      <c r="N26" s="430" t="s">
        <v>152</v>
      </c>
      <c r="O26" s="458" t="s">
        <v>158</v>
      </c>
      <c r="P26" s="430" t="s">
        <v>138</v>
      </c>
      <c r="Q26" s="430" t="s">
        <v>100</v>
      </c>
      <c r="R26" s="430" t="s">
        <v>101</v>
      </c>
      <c r="S26" s="430" t="s">
        <v>102</v>
      </c>
      <c r="T26" s="452">
        <f>U26</f>
        <v>283322</v>
      </c>
      <c r="U26" s="452">
        <f>V26</f>
        <v>283322</v>
      </c>
      <c r="V26" s="452">
        <v>283322</v>
      </c>
      <c r="W26" s="442">
        <v>0</v>
      </c>
      <c r="X26" s="442">
        <v>0</v>
      </c>
      <c r="Y26" s="442">
        <v>0</v>
      </c>
      <c r="Z26" s="442">
        <v>0</v>
      </c>
      <c r="AA26" s="442">
        <v>0</v>
      </c>
      <c r="AB26" s="449">
        <v>49998</v>
      </c>
      <c r="AC26" s="442" t="s">
        <v>137</v>
      </c>
      <c r="AD26" s="442">
        <v>0</v>
      </c>
      <c r="AE26" s="442">
        <f t="shared" ref="AE26" si="4">V26</f>
        <v>283322</v>
      </c>
      <c r="AF26" s="442">
        <v>0</v>
      </c>
      <c r="AG26" s="442">
        <v>0</v>
      </c>
      <c r="AH26" s="456" t="s">
        <v>382</v>
      </c>
      <c r="AI26" s="456" t="s">
        <v>383</v>
      </c>
      <c r="AJ26" s="454" t="s">
        <v>545</v>
      </c>
    </row>
    <row r="27" spans="1:36" s="104" customFormat="1" ht="43.2" x14ac:dyDescent="0.3">
      <c r="A27" s="103"/>
      <c r="B27" s="443"/>
      <c r="C27" s="445"/>
      <c r="D27" s="445"/>
      <c r="E27" s="445"/>
      <c r="F27" s="430"/>
      <c r="G27" s="281"/>
      <c r="H27" s="430"/>
      <c r="I27" s="430"/>
      <c r="J27" s="123" t="s">
        <v>144</v>
      </c>
      <c r="K27" s="123" t="s">
        <v>141</v>
      </c>
      <c r="L27" s="23" t="s">
        <v>142</v>
      </c>
      <c r="M27" s="127" t="s">
        <v>388</v>
      </c>
      <c r="N27" s="430"/>
      <c r="O27" s="459"/>
      <c r="P27" s="430"/>
      <c r="Q27" s="430"/>
      <c r="R27" s="430"/>
      <c r="S27" s="430"/>
      <c r="T27" s="434"/>
      <c r="U27" s="434"/>
      <c r="V27" s="434"/>
      <c r="W27" s="280"/>
      <c r="X27" s="280"/>
      <c r="Y27" s="280"/>
      <c r="Z27" s="280"/>
      <c r="AA27" s="280"/>
      <c r="AB27" s="449"/>
      <c r="AC27" s="280"/>
      <c r="AD27" s="280"/>
      <c r="AE27" s="280"/>
      <c r="AF27" s="280"/>
      <c r="AG27" s="280"/>
      <c r="AH27" s="456"/>
      <c r="AI27" s="456"/>
      <c r="AJ27" s="454"/>
    </row>
    <row r="28" spans="1:36" s="104" customFormat="1" ht="43.2" x14ac:dyDescent="0.3">
      <c r="A28" s="103"/>
      <c r="B28" s="443"/>
      <c r="C28" s="445"/>
      <c r="D28" s="445"/>
      <c r="E28" s="445"/>
      <c r="F28" s="430"/>
      <c r="G28" s="281"/>
      <c r="H28" s="430"/>
      <c r="I28" s="430"/>
      <c r="J28" s="123" t="s">
        <v>146</v>
      </c>
      <c r="K28" s="123" t="s">
        <v>145</v>
      </c>
      <c r="L28" s="23" t="s">
        <v>140</v>
      </c>
      <c r="M28" s="127" t="s">
        <v>387</v>
      </c>
      <c r="N28" s="430"/>
      <c r="O28" s="459"/>
      <c r="P28" s="430"/>
      <c r="Q28" s="430"/>
      <c r="R28" s="430"/>
      <c r="S28" s="430"/>
      <c r="T28" s="434"/>
      <c r="U28" s="434"/>
      <c r="V28" s="434"/>
      <c r="W28" s="280"/>
      <c r="X28" s="280"/>
      <c r="Y28" s="280"/>
      <c r="Z28" s="280"/>
      <c r="AA28" s="280"/>
      <c r="AB28" s="449"/>
      <c r="AC28" s="280"/>
      <c r="AD28" s="280"/>
      <c r="AE28" s="280"/>
      <c r="AF28" s="280"/>
      <c r="AG28" s="280"/>
      <c r="AH28" s="456"/>
      <c r="AI28" s="456"/>
      <c r="AJ28" s="454"/>
    </row>
    <row r="29" spans="1:36" s="104" customFormat="1" ht="43.8" thickBot="1" x14ac:dyDescent="0.35">
      <c r="A29" s="103"/>
      <c r="B29" s="444"/>
      <c r="C29" s="446"/>
      <c r="D29" s="446"/>
      <c r="E29" s="446"/>
      <c r="F29" s="447"/>
      <c r="G29" s="448"/>
      <c r="H29" s="447"/>
      <c r="I29" s="447"/>
      <c r="J29" s="125" t="s">
        <v>150</v>
      </c>
      <c r="K29" s="125" t="s">
        <v>148</v>
      </c>
      <c r="L29" s="124" t="s">
        <v>149</v>
      </c>
      <c r="M29" s="124" t="s">
        <v>389</v>
      </c>
      <c r="N29" s="447"/>
      <c r="O29" s="460"/>
      <c r="P29" s="447"/>
      <c r="Q29" s="447"/>
      <c r="R29" s="447"/>
      <c r="S29" s="447"/>
      <c r="T29" s="453"/>
      <c r="U29" s="453"/>
      <c r="V29" s="453"/>
      <c r="W29" s="451"/>
      <c r="X29" s="451"/>
      <c r="Y29" s="451"/>
      <c r="Z29" s="451"/>
      <c r="AA29" s="451"/>
      <c r="AB29" s="450"/>
      <c r="AC29" s="451"/>
      <c r="AD29" s="451"/>
      <c r="AE29" s="451"/>
      <c r="AF29" s="451"/>
      <c r="AG29" s="451"/>
      <c r="AH29" s="457"/>
      <c r="AI29" s="457"/>
      <c r="AJ29" s="455"/>
    </row>
    <row r="30" spans="1:36" s="104" customFormat="1" ht="43.2" x14ac:dyDescent="0.3">
      <c r="A30" s="103"/>
      <c r="B30" s="443" t="s">
        <v>390</v>
      </c>
      <c r="C30" s="445" t="s">
        <v>379</v>
      </c>
      <c r="D30" s="445" t="s">
        <v>126</v>
      </c>
      <c r="E30" s="445" t="s">
        <v>127</v>
      </c>
      <c r="F30" s="430" t="s">
        <v>391</v>
      </c>
      <c r="G30" s="431" t="s">
        <v>381</v>
      </c>
      <c r="H30" s="430" t="s">
        <v>93</v>
      </c>
      <c r="I30" s="430" t="s">
        <v>93</v>
      </c>
      <c r="J30" s="166" t="s">
        <v>544</v>
      </c>
      <c r="K30" s="122" t="s">
        <v>139</v>
      </c>
      <c r="L30" s="121" t="s">
        <v>140</v>
      </c>
      <c r="M30" s="126" t="s">
        <v>153</v>
      </c>
      <c r="N30" s="430" t="s">
        <v>152</v>
      </c>
      <c r="O30" s="458" t="s">
        <v>133</v>
      </c>
      <c r="P30" s="430" t="s">
        <v>138</v>
      </c>
      <c r="Q30" s="430" t="s">
        <v>100</v>
      </c>
      <c r="R30" s="430" t="s">
        <v>101</v>
      </c>
      <c r="S30" s="430" t="s">
        <v>102</v>
      </c>
      <c r="T30" s="452">
        <f>U30</f>
        <v>330000</v>
      </c>
      <c r="U30" s="452">
        <f>V30</f>
        <v>330000</v>
      </c>
      <c r="V30" s="452">
        <v>330000</v>
      </c>
      <c r="W30" s="442">
        <v>0</v>
      </c>
      <c r="X30" s="442">
        <v>0</v>
      </c>
      <c r="Y30" s="442">
        <v>0</v>
      </c>
      <c r="Z30" s="442">
        <v>0</v>
      </c>
      <c r="AA30" s="442">
        <v>0</v>
      </c>
      <c r="AB30" s="449">
        <v>58236</v>
      </c>
      <c r="AC30" s="442" t="s">
        <v>137</v>
      </c>
      <c r="AD30" s="442">
        <v>0</v>
      </c>
      <c r="AE30" s="442">
        <f t="shared" ref="AE30" si="5">V30</f>
        <v>330000</v>
      </c>
      <c r="AF30" s="442">
        <v>0</v>
      </c>
      <c r="AG30" s="442">
        <v>0</v>
      </c>
      <c r="AH30" s="456" t="s">
        <v>392</v>
      </c>
      <c r="AI30" s="456" t="s">
        <v>393</v>
      </c>
      <c r="AJ30" s="454" t="s">
        <v>634</v>
      </c>
    </row>
    <row r="31" spans="1:36" s="104" customFormat="1" ht="43.2" x14ac:dyDescent="0.3">
      <c r="A31" s="103"/>
      <c r="B31" s="443"/>
      <c r="C31" s="445"/>
      <c r="D31" s="445"/>
      <c r="E31" s="445"/>
      <c r="F31" s="430"/>
      <c r="G31" s="281"/>
      <c r="H31" s="430"/>
      <c r="I31" s="430"/>
      <c r="J31" s="123" t="s">
        <v>144</v>
      </c>
      <c r="K31" s="123" t="s">
        <v>141</v>
      </c>
      <c r="L31" s="23" t="s">
        <v>142</v>
      </c>
      <c r="M31" s="127" t="s">
        <v>546</v>
      </c>
      <c r="N31" s="430"/>
      <c r="O31" s="459"/>
      <c r="P31" s="430"/>
      <c r="Q31" s="430"/>
      <c r="R31" s="430"/>
      <c r="S31" s="430"/>
      <c r="T31" s="434"/>
      <c r="U31" s="434"/>
      <c r="V31" s="434"/>
      <c r="W31" s="280"/>
      <c r="X31" s="280"/>
      <c r="Y31" s="280"/>
      <c r="Z31" s="280"/>
      <c r="AA31" s="280"/>
      <c r="AB31" s="449"/>
      <c r="AC31" s="280"/>
      <c r="AD31" s="280"/>
      <c r="AE31" s="280"/>
      <c r="AF31" s="280"/>
      <c r="AG31" s="280"/>
      <c r="AH31" s="456"/>
      <c r="AI31" s="456"/>
      <c r="AJ31" s="454"/>
    </row>
    <row r="32" spans="1:36" s="104" customFormat="1" ht="43.2" x14ac:dyDescent="0.3">
      <c r="A32" s="103"/>
      <c r="B32" s="443"/>
      <c r="C32" s="445"/>
      <c r="D32" s="445"/>
      <c r="E32" s="445"/>
      <c r="F32" s="430"/>
      <c r="G32" s="281"/>
      <c r="H32" s="430"/>
      <c r="I32" s="430"/>
      <c r="J32" s="123" t="s">
        <v>146</v>
      </c>
      <c r="K32" s="123" t="s">
        <v>145</v>
      </c>
      <c r="L32" s="23" t="s">
        <v>140</v>
      </c>
      <c r="M32" s="127" t="s">
        <v>153</v>
      </c>
      <c r="N32" s="430"/>
      <c r="O32" s="459"/>
      <c r="P32" s="430"/>
      <c r="Q32" s="430"/>
      <c r="R32" s="430"/>
      <c r="S32" s="430"/>
      <c r="T32" s="434"/>
      <c r="U32" s="434"/>
      <c r="V32" s="434"/>
      <c r="W32" s="280"/>
      <c r="X32" s="280"/>
      <c r="Y32" s="280"/>
      <c r="Z32" s="280"/>
      <c r="AA32" s="280"/>
      <c r="AB32" s="449"/>
      <c r="AC32" s="280"/>
      <c r="AD32" s="280"/>
      <c r="AE32" s="280"/>
      <c r="AF32" s="280"/>
      <c r="AG32" s="280"/>
      <c r="AH32" s="456"/>
      <c r="AI32" s="456"/>
      <c r="AJ32" s="454"/>
    </row>
    <row r="33" spans="1:36" s="104" customFormat="1" ht="43.8" thickBot="1" x14ac:dyDescent="0.35">
      <c r="A33" s="103"/>
      <c r="B33" s="444"/>
      <c r="C33" s="446"/>
      <c r="D33" s="446"/>
      <c r="E33" s="446"/>
      <c r="F33" s="447"/>
      <c r="G33" s="448"/>
      <c r="H33" s="447"/>
      <c r="I33" s="447"/>
      <c r="J33" s="125" t="s">
        <v>150</v>
      </c>
      <c r="K33" s="125" t="s">
        <v>148</v>
      </c>
      <c r="L33" s="124" t="s">
        <v>149</v>
      </c>
      <c r="M33" s="124" t="s">
        <v>155</v>
      </c>
      <c r="N33" s="447"/>
      <c r="O33" s="460"/>
      <c r="P33" s="447"/>
      <c r="Q33" s="447"/>
      <c r="R33" s="447"/>
      <c r="S33" s="447"/>
      <c r="T33" s="453"/>
      <c r="U33" s="453"/>
      <c r="V33" s="453"/>
      <c r="W33" s="451"/>
      <c r="X33" s="451"/>
      <c r="Y33" s="451"/>
      <c r="Z33" s="451"/>
      <c r="AA33" s="451"/>
      <c r="AB33" s="450"/>
      <c r="AC33" s="451"/>
      <c r="AD33" s="451"/>
      <c r="AE33" s="451"/>
      <c r="AF33" s="451"/>
      <c r="AG33" s="451"/>
      <c r="AH33" s="457"/>
      <c r="AI33" s="457"/>
      <c r="AJ33" s="455"/>
    </row>
    <row r="34" spans="1:36" s="104" customFormat="1" ht="43.2" x14ac:dyDescent="0.3">
      <c r="A34" s="103"/>
      <c r="B34" s="443" t="s">
        <v>394</v>
      </c>
      <c r="C34" s="445" t="s">
        <v>379</v>
      </c>
      <c r="D34" s="445" t="s">
        <v>126</v>
      </c>
      <c r="E34" s="445" t="s">
        <v>127</v>
      </c>
      <c r="F34" s="430" t="s">
        <v>395</v>
      </c>
      <c r="G34" s="431" t="s">
        <v>381</v>
      </c>
      <c r="H34" s="430" t="s">
        <v>93</v>
      </c>
      <c r="I34" s="430" t="s">
        <v>93</v>
      </c>
      <c r="J34" s="166" t="s">
        <v>544</v>
      </c>
      <c r="K34" s="122" t="s">
        <v>139</v>
      </c>
      <c r="L34" s="121" t="s">
        <v>140</v>
      </c>
      <c r="M34" s="126" t="s">
        <v>147</v>
      </c>
      <c r="N34" s="430" t="s">
        <v>152</v>
      </c>
      <c r="O34" s="458" t="s">
        <v>135</v>
      </c>
      <c r="P34" s="430" t="s">
        <v>138</v>
      </c>
      <c r="Q34" s="430" t="s">
        <v>100</v>
      </c>
      <c r="R34" s="430" t="s">
        <v>101</v>
      </c>
      <c r="S34" s="430" t="s">
        <v>102</v>
      </c>
      <c r="T34" s="452">
        <f>U34</f>
        <v>59500</v>
      </c>
      <c r="U34" s="452">
        <f>V34</f>
        <v>59500</v>
      </c>
      <c r="V34" s="452">
        <v>59500</v>
      </c>
      <c r="W34" s="442">
        <v>0</v>
      </c>
      <c r="X34" s="442">
        <v>0</v>
      </c>
      <c r="Y34" s="442">
        <v>0</v>
      </c>
      <c r="Z34" s="442">
        <v>0</v>
      </c>
      <c r="AA34" s="442">
        <v>0</v>
      </c>
      <c r="AB34" s="449">
        <v>10500</v>
      </c>
      <c r="AC34" s="442" t="s">
        <v>137</v>
      </c>
      <c r="AD34" s="442">
        <v>0</v>
      </c>
      <c r="AE34" s="442">
        <f t="shared" ref="AE34" si="6">V34</f>
        <v>59500</v>
      </c>
      <c r="AF34" s="442">
        <v>0</v>
      </c>
      <c r="AG34" s="442">
        <v>0</v>
      </c>
      <c r="AH34" s="456" t="s">
        <v>392</v>
      </c>
      <c r="AI34" s="456" t="s">
        <v>393</v>
      </c>
      <c r="AJ34" s="454" t="s">
        <v>634</v>
      </c>
    </row>
    <row r="35" spans="1:36" s="104" customFormat="1" ht="43.2" x14ac:dyDescent="0.3">
      <c r="A35" s="103"/>
      <c r="B35" s="443"/>
      <c r="C35" s="445"/>
      <c r="D35" s="445"/>
      <c r="E35" s="445"/>
      <c r="F35" s="430"/>
      <c r="G35" s="281"/>
      <c r="H35" s="430"/>
      <c r="I35" s="430"/>
      <c r="J35" s="123" t="s">
        <v>144</v>
      </c>
      <c r="K35" s="123" t="s">
        <v>141</v>
      </c>
      <c r="L35" s="23" t="s">
        <v>142</v>
      </c>
      <c r="M35" s="127" t="s">
        <v>396</v>
      </c>
      <c r="N35" s="430"/>
      <c r="O35" s="459"/>
      <c r="P35" s="430"/>
      <c r="Q35" s="430"/>
      <c r="R35" s="430"/>
      <c r="S35" s="430"/>
      <c r="T35" s="434"/>
      <c r="U35" s="434"/>
      <c r="V35" s="434"/>
      <c r="W35" s="280"/>
      <c r="X35" s="280"/>
      <c r="Y35" s="280"/>
      <c r="Z35" s="280"/>
      <c r="AA35" s="280"/>
      <c r="AB35" s="449"/>
      <c r="AC35" s="280"/>
      <c r="AD35" s="280"/>
      <c r="AE35" s="280"/>
      <c r="AF35" s="280"/>
      <c r="AG35" s="280"/>
      <c r="AH35" s="456"/>
      <c r="AI35" s="456"/>
      <c r="AJ35" s="454"/>
    </row>
    <row r="36" spans="1:36" s="104" customFormat="1" ht="43.2" x14ac:dyDescent="0.3">
      <c r="A36" s="103"/>
      <c r="B36" s="443"/>
      <c r="C36" s="445"/>
      <c r="D36" s="445"/>
      <c r="E36" s="445"/>
      <c r="F36" s="430"/>
      <c r="G36" s="281"/>
      <c r="H36" s="430"/>
      <c r="I36" s="430"/>
      <c r="J36" s="123" t="s">
        <v>146</v>
      </c>
      <c r="K36" s="123" t="s">
        <v>145</v>
      </c>
      <c r="L36" s="23" t="s">
        <v>140</v>
      </c>
      <c r="M36" s="127" t="s">
        <v>147</v>
      </c>
      <c r="N36" s="430"/>
      <c r="O36" s="459"/>
      <c r="P36" s="430"/>
      <c r="Q36" s="430"/>
      <c r="R36" s="430"/>
      <c r="S36" s="430"/>
      <c r="T36" s="434"/>
      <c r="U36" s="434"/>
      <c r="V36" s="434"/>
      <c r="W36" s="280"/>
      <c r="X36" s="280"/>
      <c r="Y36" s="280"/>
      <c r="Z36" s="280"/>
      <c r="AA36" s="280"/>
      <c r="AB36" s="449"/>
      <c r="AC36" s="280"/>
      <c r="AD36" s="280"/>
      <c r="AE36" s="280"/>
      <c r="AF36" s="280"/>
      <c r="AG36" s="280"/>
      <c r="AH36" s="456"/>
      <c r="AI36" s="456"/>
      <c r="AJ36" s="454"/>
    </row>
    <row r="37" spans="1:36" s="104" customFormat="1" ht="43.8" thickBot="1" x14ac:dyDescent="0.35">
      <c r="A37" s="103"/>
      <c r="B37" s="444"/>
      <c r="C37" s="446"/>
      <c r="D37" s="446"/>
      <c r="E37" s="446"/>
      <c r="F37" s="447"/>
      <c r="G37" s="448"/>
      <c r="H37" s="447"/>
      <c r="I37" s="447"/>
      <c r="J37" s="125" t="s">
        <v>150</v>
      </c>
      <c r="K37" s="125" t="s">
        <v>148</v>
      </c>
      <c r="L37" s="124" t="s">
        <v>149</v>
      </c>
      <c r="M37" s="124" t="s">
        <v>151</v>
      </c>
      <c r="N37" s="447"/>
      <c r="O37" s="460"/>
      <c r="P37" s="447"/>
      <c r="Q37" s="447"/>
      <c r="R37" s="447"/>
      <c r="S37" s="447"/>
      <c r="T37" s="453"/>
      <c r="U37" s="453"/>
      <c r="V37" s="453"/>
      <c r="W37" s="451"/>
      <c r="X37" s="451"/>
      <c r="Y37" s="451"/>
      <c r="Z37" s="451"/>
      <c r="AA37" s="451"/>
      <c r="AB37" s="450"/>
      <c r="AC37" s="451"/>
      <c r="AD37" s="451"/>
      <c r="AE37" s="451"/>
      <c r="AF37" s="451"/>
      <c r="AG37" s="451"/>
      <c r="AH37" s="457"/>
      <c r="AI37" s="457"/>
      <c r="AJ37" s="455"/>
    </row>
    <row r="38" spans="1:36" s="26" customFormat="1" ht="57" customHeight="1" x14ac:dyDescent="0.3">
      <c r="A38" s="31"/>
      <c r="B38" s="461" t="s">
        <v>323</v>
      </c>
      <c r="C38" s="464" t="s">
        <v>324</v>
      </c>
      <c r="D38" s="464" t="s">
        <v>325</v>
      </c>
      <c r="E38" s="466" t="s">
        <v>326</v>
      </c>
      <c r="F38" s="464" t="s">
        <v>327</v>
      </c>
      <c r="G38" s="464" t="s">
        <v>354</v>
      </c>
      <c r="H38" s="464" t="s">
        <v>93</v>
      </c>
      <c r="I38" s="464" t="s">
        <v>93</v>
      </c>
      <c r="J38" s="59" t="s">
        <v>328</v>
      </c>
      <c r="K38" s="59" t="s">
        <v>329</v>
      </c>
      <c r="L38" s="57" t="s">
        <v>181</v>
      </c>
      <c r="M38" s="58" t="s">
        <v>330</v>
      </c>
      <c r="N38" s="464" t="s">
        <v>152</v>
      </c>
      <c r="O38" s="464" t="s">
        <v>331</v>
      </c>
      <c r="P38" s="464" t="s">
        <v>138</v>
      </c>
      <c r="Q38" s="464" t="s">
        <v>100</v>
      </c>
      <c r="R38" s="464" t="s">
        <v>101</v>
      </c>
      <c r="S38" s="464" t="s">
        <v>102</v>
      </c>
      <c r="T38" s="470">
        <f>+U38+U40</f>
        <v>110347</v>
      </c>
      <c r="U38" s="470">
        <f t="shared" ref="U38" si="7">V38</f>
        <v>63750</v>
      </c>
      <c r="V38" s="470">
        <v>63750</v>
      </c>
      <c r="W38" s="470">
        <v>0</v>
      </c>
      <c r="X38" s="470">
        <v>0</v>
      </c>
      <c r="Y38" s="470">
        <v>0</v>
      </c>
      <c r="Z38" s="470">
        <v>0</v>
      </c>
      <c r="AA38" s="470">
        <v>0</v>
      </c>
      <c r="AB38" s="471">
        <v>11250</v>
      </c>
      <c r="AC38" s="470" t="s">
        <v>104</v>
      </c>
      <c r="AD38" s="470">
        <v>0</v>
      </c>
      <c r="AE38" s="470">
        <f t="shared" ref="AE38" si="8">V38</f>
        <v>63750</v>
      </c>
      <c r="AF38" s="470">
        <v>0</v>
      </c>
      <c r="AG38" s="470">
        <v>0</v>
      </c>
      <c r="AH38" s="477" t="s">
        <v>273</v>
      </c>
      <c r="AI38" s="477" t="s">
        <v>255</v>
      </c>
      <c r="AJ38" s="474">
        <v>45488</v>
      </c>
    </row>
    <row r="39" spans="1:36" s="26" customFormat="1" ht="57" customHeight="1" x14ac:dyDescent="0.3">
      <c r="A39" s="31"/>
      <c r="B39" s="462"/>
      <c r="C39" s="284"/>
      <c r="D39" s="284"/>
      <c r="E39" s="467"/>
      <c r="F39" s="284"/>
      <c r="G39" s="284"/>
      <c r="H39" s="284"/>
      <c r="I39" s="284"/>
      <c r="J39" s="62" t="s">
        <v>332</v>
      </c>
      <c r="K39" s="62" t="s">
        <v>333</v>
      </c>
      <c r="L39" s="60" t="s">
        <v>168</v>
      </c>
      <c r="M39" s="60" t="s">
        <v>330</v>
      </c>
      <c r="N39" s="284"/>
      <c r="O39" s="284"/>
      <c r="P39" s="284"/>
      <c r="Q39" s="284"/>
      <c r="R39" s="284"/>
      <c r="S39" s="284"/>
      <c r="T39" s="285"/>
      <c r="U39" s="285"/>
      <c r="V39" s="285"/>
      <c r="W39" s="285"/>
      <c r="X39" s="285"/>
      <c r="Y39" s="285"/>
      <c r="Z39" s="285"/>
      <c r="AA39" s="285"/>
      <c r="AB39" s="472"/>
      <c r="AC39" s="282"/>
      <c r="AD39" s="285"/>
      <c r="AE39" s="285"/>
      <c r="AF39" s="285"/>
      <c r="AG39" s="285"/>
      <c r="AH39" s="313"/>
      <c r="AI39" s="313"/>
      <c r="AJ39" s="475"/>
    </row>
    <row r="40" spans="1:36" s="26" customFormat="1" ht="57" customHeight="1" x14ac:dyDescent="0.3">
      <c r="A40" s="31"/>
      <c r="B40" s="462"/>
      <c r="C40" s="284"/>
      <c r="D40" s="284"/>
      <c r="E40" s="467"/>
      <c r="F40" s="284" t="s">
        <v>334</v>
      </c>
      <c r="G40" s="284"/>
      <c r="H40" s="284" t="s">
        <v>93</v>
      </c>
      <c r="I40" s="284" t="s">
        <v>93</v>
      </c>
      <c r="J40" s="63" t="s">
        <v>328</v>
      </c>
      <c r="K40" s="63" t="s">
        <v>329</v>
      </c>
      <c r="L40" s="60" t="s">
        <v>181</v>
      </c>
      <c r="M40" s="61" t="s">
        <v>335</v>
      </c>
      <c r="N40" s="284" t="s">
        <v>353</v>
      </c>
      <c r="O40" s="467" t="s">
        <v>336</v>
      </c>
      <c r="P40" s="284" t="s">
        <v>138</v>
      </c>
      <c r="Q40" s="284" t="s">
        <v>100</v>
      </c>
      <c r="R40" s="284" t="s">
        <v>101</v>
      </c>
      <c r="S40" s="284" t="s">
        <v>102</v>
      </c>
      <c r="T40" s="285"/>
      <c r="U40" s="285">
        <f>V40</f>
        <v>46597</v>
      </c>
      <c r="V40" s="285">
        <v>46597</v>
      </c>
      <c r="W40" s="285">
        <v>0</v>
      </c>
      <c r="X40" s="285">
        <v>0</v>
      </c>
      <c r="Y40" s="285">
        <v>0</v>
      </c>
      <c r="Z40" s="285">
        <v>0</v>
      </c>
      <c r="AA40" s="285">
        <v>0</v>
      </c>
      <c r="AB40" s="472">
        <v>8223</v>
      </c>
      <c r="AC40" s="285" t="s">
        <v>104</v>
      </c>
      <c r="AD40" s="285">
        <v>0</v>
      </c>
      <c r="AE40" s="285">
        <f>V40</f>
        <v>46597</v>
      </c>
      <c r="AF40" s="285">
        <v>0</v>
      </c>
      <c r="AG40" s="285">
        <v>0</v>
      </c>
      <c r="AH40" s="313"/>
      <c r="AI40" s="313"/>
      <c r="AJ40" s="475"/>
    </row>
    <row r="41" spans="1:36" s="26" customFormat="1" ht="57" customHeight="1" thickBot="1" x14ac:dyDescent="0.35">
      <c r="A41" s="31"/>
      <c r="B41" s="463"/>
      <c r="C41" s="465"/>
      <c r="D41" s="465"/>
      <c r="E41" s="468"/>
      <c r="F41" s="465"/>
      <c r="G41" s="465"/>
      <c r="H41" s="465"/>
      <c r="I41" s="465"/>
      <c r="J41" s="66" t="s">
        <v>332</v>
      </c>
      <c r="K41" s="66" t="s">
        <v>333</v>
      </c>
      <c r="L41" s="64" t="s">
        <v>168</v>
      </c>
      <c r="M41" s="64" t="s">
        <v>337</v>
      </c>
      <c r="N41" s="465"/>
      <c r="O41" s="468"/>
      <c r="P41" s="465"/>
      <c r="Q41" s="465"/>
      <c r="R41" s="465"/>
      <c r="S41" s="465"/>
      <c r="T41" s="469"/>
      <c r="U41" s="469"/>
      <c r="V41" s="469"/>
      <c r="W41" s="469"/>
      <c r="X41" s="469"/>
      <c r="Y41" s="469"/>
      <c r="Z41" s="469"/>
      <c r="AA41" s="469"/>
      <c r="AB41" s="473"/>
      <c r="AC41" s="469"/>
      <c r="AD41" s="469"/>
      <c r="AE41" s="469"/>
      <c r="AF41" s="469"/>
      <c r="AG41" s="469"/>
      <c r="AH41" s="478"/>
      <c r="AI41" s="478"/>
      <c r="AJ41" s="476"/>
    </row>
    <row r="42" spans="1:36" s="26" customFormat="1" ht="57" customHeight="1" x14ac:dyDescent="0.3">
      <c r="A42" s="31"/>
      <c r="B42" s="461" t="s">
        <v>338</v>
      </c>
      <c r="C42" s="464" t="s">
        <v>339</v>
      </c>
      <c r="D42" s="464" t="s">
        <v>325</v>
      </c>
      <c r="E42" s="466" t="s">
        <v>326</v>
      </c>
      <c r="F42" s="464" t="s">
        <v>340</v>
      </c>
      <c r="G42" s="464" t="s">
        <v>354</v>
      </c>
      <c r="H42" s="464" t="s">
        <v>93</v>
      </c>
      <c r="I42" s="464" t="s">
        <v>93</v>
      </c>
      <c r="J42" s="59" t="s">
        <v>328</v>
      </c>
      <c r="K42" s="59" t="s">
        <v>329</v>
      </c>
      <c r="L42" s="57" t="s">
        <v>181</v>
      </c>
      <c r="M42" s="58" t="s">
        <v>341</v>
      </c>
      <c r="N42" s="464" t="s">
        <v>152</v>
      </c>
      <c r="O42" s="464" t="s">
        <v>342</v>
      </c>
      <c r="P42" s="464" t="s">
        <v>138</v>
      </c>
      <c r="Q42" s="464" t="s">
        <v>100</v>
      </c>
      <c r="R42" s="464" t="s">
        <v>101</v>
      </c>
      <c r="S42" s="464" t="s">
        <v>102</v>
      </c>
      <c r="T42" s="470">
        <f>+U42+U44</f>
        <v>2653857.6399999997</v>
      </c>
      <c r="U42" s="470">
        <f t="shared" ref="U42" si="9">V42</f>
        <v>1402500</v>
      </c>
      <c r="V42" s="470">
        <v>1402500</v>
      </c>
      <c r="W42" s="470">
        <v>0</v>
      </c>
      <c r="X42" s="470">
        <v>0</v>
      </c>
      <c r="Y42" s="470">
        <v>0</v>
      </c>
      <c r="Z42" s="470">
        <v>0</v>
      </c>
      <c r="AA42" s="470">
        <v>0</v>
      </c>
      <c r="AB42" s="471">
        <v>247500</v>
      </c>
      <c r="AC42" s="470" t="s">
        <v>104</v>
      </c>
      <c r="AD42" s="470">
        <v>0</v>
      </c>
      <c r="AE42" s="470">
        <f t="shared" ref="AE42" si="10">V42</f>
        <v>1402500</v>
      </c>
      <c r="AF42" s="470">
        <v>0</v>
      </c>
      <c r="AG42" s="470">
        <v>0</v>
      </c>
      <c r="AH42" s="477" t="s">
        <v>343</v>
      </c>
      <c r="AI42" s="477" t="s">
        <v>344</v>
      </c>
      <c r="AJ42" s="479">
        <v>45852</v>
      </c>
    </row>
    <row r="43" spans="1:36" s="26" customFormat="1" ht="57" customHeight="1" x14ac:dyDescent="0.3">
      <c r="A43" s="31"/>
      <c r="B43" s="462"/>
      <c r="C43" s="284"/>
      <c r="D43" s="284"/>
      <c r="E43" s="467"/>
      <c r="F43" s="284"/>
      <c r="G43" s="284"/>
      <c r="H43" s="284"/>
      <c r="I43" s="284"/>
      <c r="J43" s="62" t="s">
        <v>332</v>
      </c>
      <c r="K43" s="62" t="s">
        <v>333</v>
      </c>
      <c r="L43" s="60" t="s">
        <v>168</v>
      </c>
      <c r="M43" s="60" t="s">
        <v>345</v>
      </c>
      <c r="N43" s="284"/>
      <c r="O43" s="284"/>
      <c r="P43" s="284"/>
      <c r="Q43" s="284"/>
      <c r="R43" s="284"/>
      <c r="S43" s="284"/>
      <c r="T43" s="285"/>
      <c r="U43" s="285"/>
      <c r="V43" s="285"/>
      <c r="W43" s="285"/>
      <c r="X43" s="285"/>
      <c r="Y43" s="285"/>
      <c r="Z43" s="285"/>
      <c r="AA43" s="285"/>
      <c r="AB43" s="472"/>
      <c r="AC43" s="285"/>
      <c r="AD43" s="285"/>
      <c r="AE43" s="285"/>
      <c r="AF43" s="285"/>
      <c r="AG43" s="285"/>
      <c r="AH43" s="313"/>
      <c r="AI43" s="313"/>
      <c r="AJ43" s="480"/>
    </row>
    <row r="44" spans="1:36" s="26" customFormat="1" ht="57" customHeight="1" x14ac:dyDescent="0.3">
      <c r="A44" s="31"/>
      <c r="B44" s="462"/>
      <c r="C44" s="284"/>
      <c r="D44" s="284"/>
      <c r="E44" s="467"/>
      <c r="F44" s="284" t="s">
        <v>346</v>
      </c>
      <c r="G44" s="284"/>
      <c r="H44" s="284" t="s">
        <v>93</v>
      </c>
      <c r="I44" s="284" t="s">
        <v>93</v>
      </c>
      <c r="J44" s="63" t="s">
        <v>328</v>
      </c>
      <c r="K44" s="63" t="s">
        <v>329</v>
      </c>
      <c r="L44" s="60" t="s">
        <v>181</v>
      </c>
      <c r="M44" s="61" t="s">
        <v>637</v>
      </c>
      <c r="N44" s="284" t="s">
        <v>152</v>
      </c>
      <c r="O44" s="467" t="s">
        <v>347</v>
      </c>
      <c r="P44" s="284" t="s">
        <v>138</v>
      </c>
      <c r="Q44" s="284" t="s">
        <v>100</v>
      </c>
      <c r="R44" s="284" t="s">
        <v>101</v>
      </c>
      <c r="S44" s="284" t="s">
        <v>102</v>
      </c>
      <c r="T44" s="285"/>
      <c r="U44" s="285">
        <f>V44</f>
        <v>1251357.6399999999</v>
      </c>
      <c r="V44" s="285">
        <v>1251357.6399999999</v>
      </c>
      <c r="W44" s="285">
        <v>0</v>
      </c>
      <c r="X44" s="285">
        <v>0</v>
      </c>
      <c r="Y44" s="285">
        <v>0</v>
      </c>
      <c r="Z44" s="285">
        <v>0</v>
      </c>
      <c r="AA44" s="285">
        <v>0</v>
      </c>
      <c r="AB44" s="472">
        <v>274688.26</v>
      </c>
      <c r="AC44" s="283" t="s">
        <v>104</v>
      </c>
      <c r="AD44" s="285">
        <v>0</v>
      </c>
      <c r="AE44" s="285">
        <f>V44</f>
        <v>1251357.6399999999</v>
      </c>
      <c r="AF44" s="285">
        <v>0</v>
      </c>
      <c r="AG44" s="285">
        <v>0</v>
      </c>
      <c r="AH44" s="313"/>
      <c r="AI44" s="313"/>
      <c r="AJ44" s="480"/>
    </row>
    <row r="45" spans="1:36" s="26" customFormat="1" ht="57" customHeight="1" thickBot="1" x14ac:dyDescent="0.35">
      <c r="A45" s="31"/>
      <c r="B45" s="463"/>
      <c r="C45" s="465"/>
      <c r="D45" s="465"/>
      <c r="E45" s="468"/>
      <c r="F45" s="465"/>
      <c r="G45" s="465"/>
      <c r="H45" s="465"/>
      <c r="I45" s="465"/>
      <c r="J45" s="66" t="s">
        <v>332</v>
      </c>
      <c r="K45" s="66" t="s">
        <v>333</v>
      </c>
      <c r="L45" s="64" t="s">
        <v>168</v>
      </c>
      <c r="M45" s="64" t="s">
        <v>638</v>
      </c>
      <c r="N45" s="465"/>
      <c r="O45" s="468"/>
      <c r="P45" s="465"/>
      <c r="Q45" s="465"/>
      <c r="R45" s="465"/>
      <c r="S45" s="465"/>
      <c r="T45" s="469"/>
      <c r="U45" s="469"/>
      <c r="V45" s="469"/>
      <c r="W45" s="469"/>
      <c r="X45" s="469"/>
      <c r="Y45" s="469"/>
      <c r="Z45" s="469"/>
      <c r="AA45" s="469"/>
      <c r="AB45" s="473"/>
      <c r="AC45" s="469"/>
      <c r="AD45" s="469"/>
      <c r="AE45" s="469"/>
      <c r="AF45" s="469"/>
      <c r="AG45" s="469"/>
      <c r="AH45" s="478"/>
      <c r="AI45" s="478"/>
      <c r="AJ45" s="481"/>
    </row>
    <row r="46" spans="1:36" s="26" customFormat="1" ht="57" customHeight="1" x14ac:dyDescent="0.3">
      <c r="A46" s="31"/>
      <c r="B46" s="482" t="s">
        <v>348</v>
      </c>
      <c r="C46" s="484" t="s">
        <v>324</v>
      </c>
      <c r="D46" s="484" t="s">
        <v>325</v>
      </c>
      <c r="E46" s="484" t="s">
        <v>326</v>
      </c>
      <c r="F46" s="358" t="s">
        <v>349</v>
      </c>
      <c r="G46" s="464" t="s">
        <v>354</v>
      </c>
      <c r="H46" s="358" t="s">
        <v>93</v>
      </c>
      <c r="I46" s="358" t="s">
        <v>93</v>
      </c>
      <c r="J46" s="59" t="s">
        <v>328</v>
      </c>
      <c r="K46" s="59" t="s">
        <v>329</v>
      </c>
      <c r="L46" s="57" t="s">
        <v>181</v>
      </c>
      <c r="M46" s="58" t="s">
        <v>350</v>
      </c>
      <c r="N46" s="358" t="s">
        <v>152</v>
      </c>
      <c r="O46" s="466" t="s">
        <v>351</v>
      </c>
      <c r="P46" s="358" t="s">
        <v>138</v>
      </c>
      <c r="Q46" s="358" t="s">
        <v>100</v>
      </c>
      <c r="R46" s="358" t="s">
        <v>101</v>
      </c>
      <c r="S46" s="358" t="s">
        <v>102</v>
      </c>
      <c r="T46" s="470">
        <f>U46</f>
        <v>1150000</v>
      </c>
      <c r="U46" s="470">
        <f>V46</f>
        <v>1150000</v>
      </c>
      <c r="V46" s="470">
        <v>1150000</v>
      </c>
      <c r="W46" s="470">
        <v>0</v>
      </c>
      <c r="X46" s="470">
        <v>0</v>
      </c>
      <c r="Y46" s="470">
        <v>0</v>
      </c>
      <c r="Z46" s="470">
        <v>0</v>
      </c>
      <c r="AA46" s="470">
        <v>0</v>
      </c>
      <c r="AB46" s="492">
        <v>202942</v>
      </c>
      <c r="AC46" s="470" t="s">
        <v>104</v>
      </c>
      <c r="AD46" s="488">
        <v>0</v>
      </c>
      <c r="AE46" s="470">
        <f t="shared" ref="AE46" si="11">V46</f>
        <v>1150000</v>
      </c>
      <c r="AF46" s="470">
        <v>0</v>
      </c>
      <c r="AG46" s="470">
        <v>0</v>
      </c>
      <c r="AH46" s="490" t="s">
        <v>464</v>
      </c>
      <c r="AI46" s="490" t="s">
        <v>465</v>
      </c>
      <c r="AJ46" s="486"/>
    </row>
    <row r="47" spans="1:36" s="26" customFormat="1" ht="57" customHeight="1" thickBot="1" x14ac:dyDescent="0.35">
      <c r="A47" s="31"/>
      <c r="B47" s="483"/>
      <c r="C47" s="485"/>
      <c r="D47" s="485"/>
      <c r="E47" s="485"/>
      <c r="F47" s="375"/>
      <c r="G47" s="465"/>
      <c r="H47" s="375"/>
      <c r="I47" s="375"/>
      <c r="J47" s="66" t="s">
        <v>332</v>
      </c>
      <c r="K47" s="66" t="s">
        <v>333</v>
      </c>
      <c r="L47" s="64" t="s">
        <v>168</v>
      </c>
      <c r="M47" s="65" t="s">
        <v>352</v>
      </c>
      <c r="N47" s="375"/>
      <c r="O47" s="468"/>
      <c r="P47" s="375"/>
      <c r="Q47" s="375"/>
      <c r="R47" s="375"/>
      <c r="S47" s="375"/>
      <c r="T47" s="469"/>
      <c r="U47" s="469"/>
      <c r="V47" s="469"/>
      <c r="W47" s="469"/>
      <c r="X47" s="469"/>
      <c r="Y47" s="469"/>
      <c r="Z47" s="469"/>
      <c r="AA47" s="469"/>
      <c r="AB47" s="493"/>
      <c r="AC47" s="469"/>
      <c r="AD47" s="489"/>
      <c r="AE47" s="469"/>
      <c r="AF47" s="469"/>
      <c r="AG47" s="469"/>
      <c r="AH47" s="491"/>
      <c r="AI47" s="491"/>
      <c r="AJ47" s="487"/>
    </row>
    <row r="50" spans="2:36" x14ac:dyDescent="0.3">
      <c r="B50" s="26" t="s">
        <v>24</v>
      </c>
      <c r="C50" s="26"/>
      <c r="D50" s="26"/>
      <c r="E50" s="26"/>
      <c r="F50" s="31"/>
      <c r="G50" s="26"/>
      <c r="H50" s="33"/>
      <c r="I50" s="33"/>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B42:B45"/>
    <mergeCell ref="C42:C45"/>
    <mergeCell ref="D42:D45"/>
    <mergeCell ref="E42:E45"/>
    <mergeCell ref="F42:F43"/>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AG34:AG37"/>
    <mergeCell ref="AH34:AH37"/>
    <mergeCell ref="AI34:AI37"/>
    <mergeCell ref="T34:T37"/>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X14:X17"/>
    <mergeCell ref="Y14:Y17"/>
    <mergeCell ref="Z14:Z17"/>
    <mergeCell ref="Q14:Q17"/>
    <mergeCell ref="R14:R17"/>
    <mergeCell ref="S14:S17"/>
    <mergeCell ref="U14:U17"/>
    <mergeCell ref="V14:V17"/>
    <mergeCell ref="W14:W17"/>
    <mergeCell ref="F14:F17"/>
    <mergeCell ref="H14:H17"/>
    <mergeCell ref="N14:N17"/>
    <mergeCell ref="O14:O17"/>
    <mergeCell ref="P14:P17"/>
    <mergeCell ref="X10:X13"/>
    <mergeCell ref="Y10:Y13"/>
    <mergeCell ref="Z10:Z13"/>
    <mergeCell ref="AA10:AA13"/>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88671875" customWidth="1"/>
    <col min="4" max="5" width="13.88671875" customWidth="1"/>
    <col min="6" max="6" width="18.109375" customWidth="1"/>
    <col min="7" max="7" width="50.109375" customWidth="1"/>
    <col min="8" max="8" width="14.88671875" customWidth="1"/>
    <col min="9" max="9" width="13.88671875" customWidth="1"/>
    <col min="10" max="10" width="12.88671875" customWidth="1"/>
    <col min="11" max="14" width="10.5546875" customWidth="1"/>
    <col min="15" max="16" width="15.88671875" customWidth="1"/>
    <col min="17" max="17" width="18.5546875" customWidth="1"/>
    <col min="18" max="18" width="15.88671875" customWidth="1"/>
    <col min="19" max="21" width="14" customWidth="1"/>
    <col min="22" max="22" width="10" customWidth="1"/>
    <col min="23" max="23" width="11.109375" customWidth="1"/>
    <col min="24" max="24" width="10" customWidth="1"/>
    <col min="25" max="25" width="11.88671875" customWidth="1"/>
    <col min="26" max="27" width="12.109375" customWidth="1"/>
    <col min="28" max="29" width="11.109375" customWidth="1"/>
    <col min="30" max="30" width="12.109375" customWidth="1"/>
    <col min="31" max="33" width="11.109375" customWidth="1"/>
    <col min="34" max="34" width="24.109375" customWidth="1"/>
    <col min="35" max="35" width="19.44140625" customWidth="1"/>
    <col min="36" max="36" width="10.44140625" customWidth="1"/>
  </cols>
  <sheetData>
    <row r="1" spans="1:36" x14ac:dyDescent="0.3">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185" t="s">
        <v>0</v>
      </c>
      <c r="C3" s="185" t="s">
        <v>1</v>
      </c>
      <c r="D3" s="185" t="s">
        <v>28</v>
      </c>
      <c r="E3" s="185" t="s">
        <v>29</v>
      </c>
      <c r="F3" s="185" t="s">
        <v>30</v>
      </c>
      <c r="G3" s="185" t="s">
        <v>3</v>
      </c>
      <c r="H3" s="185" t="s">
        <v>4</v>
      </c>
      <c r="I3" s="185" t="s">
        <v>5</v>
      </c>
      <c r="J3" s="186" t="s">
        <v>6</v>
      </c>
      <c r="K3" s="186"/>
      <c r="L3" s="186"/>
      <c r="M3" s="186"/>
      <c r="N3" s="183" t="s">
        <v>47</v>
      </c>
      <c r="O3" s="185" t="s">
        <v>31</v>
      </c>
      <c r="P3" s="192" t="s">
        <v>42</v>
      </c>
      <c r="Q3" s="192" t="s">
        <v>32</v>
      </c>
      <c r="R3" s="192" t="s">
        <v>37</v>
      </c>
      <c r="S3" s="192" t="s">
        <v>33</v>
      </c>
      <c r="T3" s="185" t="s">
        <v>55</v>
      </c>
      <c r="U3" s="185" t="s">
        <v>57</v>
      </c>
      <c r="V3" s="186" t="s">
        <v>59</v>
      </c>
      <c r="W3" s="186"/>
      <c r="X3" s="186"/>
      <c r="Y3" s="186"/>
      <c r="Z3" s="186"/>
      <c r="AA3" s="186"/>
      <c r="AB3" s="185" t="s">
        <v>69</v>
      </c>
      <c r="AC3" s="187" t="s">
        <v>75</v>
      </c>
      <c r="AD3" s="189" t="s">
        <v>77</v>
      </c>
      <c r="AE3" s="190"/>
      <c r="AF3" s="191"/>
      <c r="AG3" s="183" t="s">
        <v>27</v>
      </c>
      <c r="AH3" s="183" t="s">
        <v>36</v>
      </c>
      <c r="AI3" s="185" t="s">
        <v>34</v>
      </c>
      <c r="AJ3" s="183" t="s">
        <v>35</v>
      </c>
    </row>
    <row r="4" spans="1:36" ht="145.19999999999999" x14ac:dyDescent="0.3">
      <c r="A4" s="1"/>
      <c r="B4" s="185"/>
      <c r="C4" s="185"/>
      <c r="D4" s="185"/>
      <c r="E4" s="185"/>
      <c r="F4" s="185"/>
      <c r="G4" s="185"/>
      <c r="H4" s="185"/>
      <c r="I4" s="185"/>
      <c r="J4" s="3" t="s">
        <v>7</v>
      </c>
      <c r="K4" s="3" t="s">
        <v>8</v>
      </c>
      <c r="L4" s="3" t="s">
        <v>9</v>
      </c>
      <c r="M4" s="11" t="s">
        <v>10</v>
      </c>
      <c r="N4" s="184"/>
      <c r="O4" s="185"/>
      <c r="P4" s="192"/>
      <c r="Q4" s="192"/>
      <c r="R4" s="192"/>
      <c r="S4" s="192"/>
      <c r="T4" s="185"/>
      <c r="U4" s="185"/>
      <c r="V4" s="3" t="s">
        <v>61</v>
      </c>
      <c r="W4" s="3" t="s">
        <v>62</v>
      </c>
      <c r="X4" s="3" t="s">
        <v>15</v>
      </c>
      <c r="Y4" s="3" t="s">
        <v>63</v>
      </c>
      <c r="Z4" s="3" t="s">
        <v>60</v>
      </c>
      <c r="AA4" s="3" t="s">
        <v>25</v>
      </c>
      <c r="AB4" s="185"/>
      <c r="AC4" s="188"/>
      <c r="AD4" s="3" t="s">
        <v>16</v>
      </c>
      <c r="AE4" s="3" t="s">
        <v>17</v>
      </c>
      <c r="AF4" s="3" t="s">
        <v>26</v>
      </c>
      <c r="AG4" s="184"/>
      <c r="AH4" s="184"/>
      <c r="AI4" s="185"/>
      <c r="AJ4" s="184"/>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71" t="s">
        <v>24</v>
      </c>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Martyna Streikutė</cp:lastModifiedBy>
  <cp:lastPrinted>2022-12-22T14:53:05Z</cp:lastPrinted>
  <dcterms:created xsi:type="dcterms:W3CDTF">2022-12-16T11:51:22Z</dcterms:created>
  <dcterms:modified xsi:type="dcterms:W3CDTF">2026-07-24T12:32:59Z</dcterms:modified>
</cp:coreProperties>
</file>