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A339959F-E890-4AB4-8AD7-93344758E29F}" xr6:coauthVersionLast="47" xr6:coauthVersionMax="47" xr10:uidLastSave="{00000000-0000-0000-0000-000000000000}"/>
  <bookViews>
    <workbookView xWindow="-120" yWindow="-120" windowWidth="29040" windowHeight="15720" activeTab="3" xr2:uid="{00000000-000D-0000-FFFF-FFFF00000000}"/>
  </bookViews>
  <sheets>
    <sheet name="ŠMSM" sheetId="51" r:id="rId1"/>
    <sheet name="SM" sheetId="47" r:id="rId2"/>
    <sheet name="AM" sheetId="53" r:id="rId3"/>
    <sheet name="VRM" sheetId="55" r:id="rId4"/>
    <sheet name="SADM" sheetId="54" r:id="rId5"/>
    <sheet name="SAM" sheetId="52" r:id="rId6"/>
    <sheet name="JUNGTINIAI" sheetId="7" r:id="rId7"/>
  </sheets>
  <definedNames>
    <definedName name="_xlnm._FilterDatabase" localSheetId="5" hidden="1">SAM!$A$4:$AJ$80</definedName>
    <definedName name="_xlnm._FilterDatabase" localSheetId="3" hidden="1">VRM!$B$3:$AJ$144</definedName>
    <definedName name="_xlnm.Print_Area" localSheetId="0">ŠMSM!#REF!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 i="55" l="1"/>
  <c r="V8" i="55"/>
  <c r="V14" i="55"/>
  <c r="V16" i="55"/>
  <c r="V19" i="55"/>
  <c r="V25" i="55"/>
  <c r="V28" i="55"/>
  <c r="V31" i="55"/>
  <c r="V33" i="55"/>
  <c r="V35" i="55"/>
  <c r="V37" i="55"/>
  <c r="V39" i="55"/>
  <c r="V42" i="55"/>
  <c r="V45" i="55"/>
  <c r="V48" i="55"/>
  <c r="V51" i="55"/>
  <c r="V56" i="55"/>
  <c r="V59" i="55"/>
  <c r="V62" i="55"/>
  <c r="V65" i="55"/>
  <c r="V68" i="55"/>
  <c r="V71" i="55"/>
  <c r="V74" i="55"/>
  <c r="V79" i="55"/>
  <c r="V82" i="55"/>
  <c r="V85" i="55"/>
  <c r="V88" i="55"/>
  <c r="V93" i="55"/>
  <c r="V96" i="55"/>
  <c r="V99" i="55"/>
  <c r="V102" i="55"/>
  <c r="V105" i="55"/>
  <c r="V110" i="55"/>
  <c r="V113" i="55"/>
  <c r="V116" i="55"/>
  <c r="V119" i="55"/>
  <c r="V122" i="55"/>
  <c r="V125" i="55"/>
  <c r="V128" i="55"/>
  <c r="V131" i="55"/>
  <c r="V134" i="55"/>
  <c r="V136" i="55"/>
  <c r="V138" i="55"/>
  <c r="V141" i="55"/>
  <c r="V152" i="55"/>
  <c r="AE148" i="55"/>
  <c r="V148" i="55"/>
  <c r="T148" i="55"/>
  <c r="AE145" i="55"/>
  <c r="V145" i="55"/>
  <c r="T145" i="55"/>
  <c r="AE141" i="55"/>
  <c r="AE138" i="55"/>
  <c r="T138" i="55"/>
  <c r="AE136" i="55"/>
  <c r="U136" i="55"/>
  <c r="AE134" i="55"/>
  <c r="U134" i="55"/>
  <c r="AE131" i="55"/>
  <c r="AE128" i="55"/>
  <c r="AE125" i="55"/>
  <c r="AE122" i="55"/>
  <c r="AE119" i="55"/>
  <c r="T119" i="55"/>
  <c r="AE116" i="55"/>
  <c r="T116" i="55"/>
  <c r="AE113" i="55"/>
  <c r="T113" i="55"/>
  <c r="AE110" i="55"/>
  <c r="AE105" i="55"/>
  <c r="T105" i="55"/>
  <c r="AE102" i="55"/>
  <c r="T102" i="55"/>
  <c r="AE99" i="55"/>
  <c r="T99" i="55"/>
  <c r="AE96" i="55"/>
  <c r="T96" i="55"/>
  <c r="AE93" i="55"/>
  <c r="AE88" i="55"/>
  <c r="AE85" i="55"/>
  <c r="T85" i="55"/>
  <c r="AE82" i="55"/>
  <c r="AE79" i="55"/>
  <c r="AE74" i="55"/>
  <c r="AE71" i="55"/>
  <c r="T71" i="55"/>
  <c r="AE68" i="55"/>
  <c r="AE65" i="55"/>
  <c r="AE62" i="55"/>
  <c r="AE59" i="55"/>
  <c r="AE56" i="55"/>
  <c r="T56" i="55"/>
  <c r="AE51" i="55"/>
  <c r="T51" i="55"/>
  <c r="AE48" i="55"/>
  <c r="AE45" i="55"/>
  <c r="T45" i="55"/>
  <c r="AE42" i="55"/>
  <c r="AE39" i="55"/>
  <c r="T39" i="55"/>
  <c r="AE37" i="55"/>
  <c r="U37" i="55"/>
  <c r="AE35" i="55"/>
  <c r="U35" i="55"/>
  <c r="AE33" i="55"/>
  <c r="U33" i="55"/>
  <c r="AE31" i="55"/>
  <c r="U31" i="55"/>
  <c r="AE28" i="55"/>
  <c r="AE25" i="55"/>
  <c r="T25" i="55"/>
  <c r="T22" i="55"/>
  <c r="AE22" i="55"/>
  <c r="U22" i="55"/>
  <c r="AE19" i="55"/>
  <c r="T19" i="55"/>
  <c r="AE16" i="55"/>
  <c r="AE14" i="55"/>
  <c r="T14" i="55"/>
  <c r="AE11" i="55"/>
  <c r="AE8" i="55"/>
  <c r="T8" i="55"/>
  <c r="AE6" i="55"/>
  <c r="T6" i="55"/>
  <c r="AE72" i="54"/>
  <c r="U72" i="54"/>
  <c r="T72" i="54"/>
  <c r="AE70" i="54"/>
  <c r="U70" i="54"/>
  <c r="T70" i="54"/>
  <c r="AE68" i="54"/>
  <c r="U68" i="54"/>
  <c r="T68" i="54"/>
  <c r="AE66" i="54"/>
  <c r="U66" i="54"/>
  <c r="T66" i="54"/>
  <c r="AE64" i="54"/>
  <c r="U64" i="54"/>
  <c r="T64" i="54"/>
  <c r="AE62" i="54"/>
  <c r="U62" i="54"/>
  <c r="T62" i="54"/>
  <c r="AE60" i="54"/>
  <c r="U60" i="54"/>
  <c r="T60" i="54"/>
  <c r="AE58" i="54"/>
  <c r="U58" i="54"/>
  <c r="T58" i="54"/>
  <c r="AE56" i="54"/>
  <c r="U56" i="54"/>
  <c r="T56" i="54"/>
  <c r="AE54" i="54"/>
  <c r="U54" i="54"/>
  <c r="T54" i="54"/>
  <c r="AE52" i="54"/>
  <c r="U52" i="54"/>
  <c r="T52" i="54"/>
  <c r="AE50" i="54"/>
  <c r="U50" i="54"/>
  <c r="T50" i="54"/>
  <c r="AE48" i="54"/>
  <c r="U48" i="54"/>
  <c r="T48" i="54"/>
  <c r="AE46" i="54"/>
  <c r="U46" i="54"/>
  <c r="T46" i="54"/>
  <c r="AE44" i="54"/>
  <c r="U44" i="54"/>
  <c r="T44" i="54"/>
  <c r="AE42" i="54"/>
  <c r="U42" i="54"/>
  <c r="T42" i="54"/>
  <c r="AE40" i="54"/>
  <c r="U40" i="54"/>
  <c r="AE38" i="54"/>
  <c r="U38" i="54"/>
  <c r="AE36" i="54"/>
  <c r="U36" i="54"/>
  <c r="T34" i="54"/>
  <c r="AE34" i="54"/>
  <c r="U34" i="54"/>
  <c r="AE32" i="54"/>
  <c r="U32" i="54"/>
  <c r="AE30" i="54"/>
  <c r="U30" i="54"/>
  <c r="T30" i="54"/>
  <c r="AE28" i="54"/>
  <c r="U28" i="54"/>
  <c r="T28" i="54"/>
  <c r="AE26" i="54"/>
  <c r="U26" i="54"/>
  <c r="T26" i="54"/>
  <c r="AE24" i="54"/>
  <c r="U24" i="54"/>
  <c r="T24" i="54"/>
  <c r="AE22" i="54"/>
  <c r="U22" i="54"/>
  <c r="T22" i="54"/>
  <c r="AE20" i="54"/>
  <c r="U20" i="54"/>
  <c r="AE18" i="54"/>
  <c r="U18" i="54"/>
  <c r="T18" i="54"/>
  <c r="AE16" i="54"/>
  <c r="U16" i="54"/>
  <c r="T16" i="54"/>
  <c r="AE14" i="54"/>
  <c r="U14" i="54"/>
  <c r="T14" i="54"/>
  <c r="AE12" i="54"/>
  <c r="U12" i="54"/>
  <c r="AE10" i="54"/>
  <c r="U10" i="54"/>
  <c r="T10" i="54"/>
  <c r="AE8" i="54"/>
  <c r="U8" i="54"/>
  <c r="T8" i="54"/>
  <c r="AE6" i="54"/>
  <c r="U6" i="54"/>
  <c r="T6" i="54"/>
  <c r="T16" i="53"/>
  <c r="AE77" i="52"/>
  <c r="U77" i="52"/>
  <c r="T77" i="52"/>
  <c r="AE73" i="52"/>
  <c r="U73" i="52"/>
  <c r="T73" i="52"/>
  <c r="AE71" i="52"/>
  <c r="U71" i="52"/>
  <c r="T71" i="52"/>
  <c r="AE67" i="52"/>
  <c r="U67" i="52"/>
  <c r="AE65" i="52"/>
  <c r="U65" i="52"/>
  <c r="T65" i="52"/>
  <c r="AE61" i="52"/>
  <c r="U61" i="52"/>
  <c r="AE59" i="52"/>
  <c r="U59" i="52"/>
  <c r="T59" i="52"/>
  <c r="AE57" i="52"/>
  <c r="U57" i="52"/>
  <c r="T57" i="52"/>
  <c r="AE54" i="52"/>
  <c r="U54" i="52"/>
  <c r="AE52" i="52"/>
  <c r="U52" i="52"/>
  <c r="T52" i="52"/>
  <c r="AE50" i="52"/>
  <c r="U50" i="52"/>
  <c r="T48" i="52"/>
  <c r="AE48" i="52"/>
  <c r="U48" i="52"/>
  <c r="AE46" i="52"/>
  <c r="U46" i="52"/>
  <c r="T46" i="52"/>
  <c r="AE44" i="52"/>
  <c r="U44" i="52"/>
  <c r="T44" i="52"/>
  <c r="AE42" i="52"/>
  <c r="U42" i="52"/>
  <c r="T42" i="52"/>
  <c r="AE38" i="52"/>
  <c r="U38" i="52"/>
  <c r="AE36" i="52"/>
  <c r="T36" i="52"/>
  <c r="AE32" i="52"/>
  <c r="U32" i="52"/>
  <c r="AE30" i="52"/>
  <c r="U30" i="52"/>
  <c r="T30" i="52"/>
  <c r="AE26" i="52"/>
  <c r="U26" i="52"/>
  <c r="T26" i="52"/>
  <c r="AE22" i="52"/>
  <c r="U22" i="52"/>
  <c r="T22" i="52"/>
  <c r="AE18" i="52"/>
  <c r="U18" i="52"/>
  <c r="AE14" i="52"/>
  <c r="AE10" i="52"/>
  <c r="U10" i="52"/>
  <c r="T10" i="52"/>
  <c r="AE6" i="52"/>
  <c r="U6" i="52"/>
  <c r="T6" i="52"/>
  <c r="AE56" i="51"/>
  <c r="U56" i="51"/>
  <c r="T56" i="51"/>
  <c r="AE53" i="51"/>
  <c r="AE49" i="51"/>
  <c r="U49" i="51"/>
  <c r="T49" i="51"/>
  <c r="AE46" i="51"/>
  <c r="U46" i="51"/>
  <c r="T46" i="51"/>
  <c r="AE42" i="51"/>
  <c r="U42" i="51"/>
  <c r="T42" i="51"/>
  <c r="AE34" i="51"/>
  <c r="U34" i="51"/>
  <c r="T34" i="51"/>
  <c r="AE26" i="51"/>
  <c r="U26" i="51"/>
  <c r="T26" i="51"/>
  <c r="AE21" i="51"/>
  <c r="AE19" i="51"/>
  <c r="T19" i="51"/>
  <c r="AE16" i="51"/>
  <c r="U16" i="51"/>
  <c r="T16" i="51"/>
</calcChain>
</file>

<file path=xl/sharedStrings.xml><?xml version="1.0" encoding="utf-8"?>
<sst xmlns="http://schemas.openxmlformats.org/spreadsheetml/2006/main" count="4381" uniqueCount="821">
  <si>
    <t>Kvietimo numeris</t>
  </si>
  <si>
    <t>Kvietimo pavadinimas</t>
  </si>
  <si>
    <t>Konkretus uždavinys arba priemonė (reforma ar investicija)</t>
  </si>
  <si>
    <t>Valstybei svarbus projektas</t>
  </si>
  <si>
    <t>Strateginės svarbos projektas</t>
  </si>
  <si>
    <t>Siektini stebėsenos rodikliai</t>
  </si>
  <si>
    <t>Pavadinimas</t>
  </si>
  <si>
    <t>Kodas</t>
  </si>
  <si>
    <t>Matavimo vienetas</t>
  </si>
  <si>
    <t>Siektina reikšmė</t>
  </si>
  <si>
    <t>EGADP paskolos lėšos</t>
  </si>
  <si>
    <t>Sostinės regionas</t>
  </si>
  <si>
    <t>Vidurio ir Vakarų Lietuva</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</si>
  <si>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</si>
  <si>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</si>
  <si>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</si>
  <si>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</si>
  <si>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</si>
  <si>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</si>
  <si>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</si>
  <si>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</si>
  <si>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</si>
  <si>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</si>
  <si>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</si>
  <si>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</si>
  <si>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</si>
  <si>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</si>
  <si>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Asignavimų valdytojas</t>
  </si>
  <si>
    <t>Pareiškėjų tipas: viešasis,  privatus</t>
  </si>
  <si>
    <t xml:space="preserve">Bendra kvietimui skirta finansavimo lėšų suma (eurais) </t>
  </si>
  <si>
    <t xml:space="preserve">Didžiausia galima skirti finansavimo lėšų suma projektui ir (arba) projekto veiklai įgyvendinti (eurais) </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</si>
  <si>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</si>
  <si>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</si>
  <si>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</si>
  <si>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</si>
  <si>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</si>
  <si>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Nuosavo įnašo dydis (eurais)</t>
  </si>
  <si>
    <t>ES lėšų fondas</t>
  </si>
  <si>
    <t>25-001-P</t>
  </si>
  <si>
    <t>Plėtoti įvairialypį švietimą  vykdant visos dienos mokyklų veiklą</t>
  </si>
  <si>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</si>
  <si>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Ne</t>
  </si>
  <si>
    <t>viešasis</t>
  </si>
  <si>
    <t>ŠMSM</t>
  </si>
  <si>
    <t>CPVA</t>
  </si>
  <si>
    <t>Dotacija</t>
  </si>
  <si>
    <t>Planavimo</t>
  </si>
  <si>
    <t>1.3. Visos dienos mokyklos erdvių sukūrimas Biržų rajono savivaldybės švietimo įstaigose</t>
  </si>
  <si>
    <t>Biržų rajono savivaldybės administracija</t>
  </si>
  <si>
    <t xml:space="preserve">P.B.2.0067 </t>
  </si>
  <si>
    <t>Naujos arba modernizuotos švietimo infrastruktūros mokymo klasių talpumas</t>
  </si>
  <si>
    <t>asmenys</t>
  </si>
  <si>
    <t>Naujos arba modernizuotos švietimo infrastruktūros naudotojų skaičius per metus</t>
  </si>
  <si>
    <t>naudotojai per metus</t>
  </si>
  <si>
    <t>ERPF</t>
  </si>
  <si>
    <t>25-002-P</t>
  </si>
  <si>
    <t>25-003-P</t>
  </si>
  <si>
    <t>25-004-P</t>
  </si>
  <si>
    <t>1.5. Visos dienos mokyklų tinklo kūrimas Kupiškio rajono savivaldybėje</t>
  </si>
  <si>
    <t>Įvairialypio švietimo plėtojimas  vykdant visos dienos mokyklų veiklą Biržų rajone</t>
  </si>
  <si>
    <t>asmenys per metus</t>
  </si>
  <si>
    <t>Kupiškio rajono savivaldybės administracija</t>
  </si>
  <si>
    <t>Įvairialypio švietimo plėtojimas  vykdant visos dienos mokyklų veiklą Kupiškio rajone</t>
  </si>
  <si>
    <t>1.7. Visos dienos mokyklos erdvių sukūrimas Panevėžio miesto ikimokyklinio ugdymo mokyklose</t>
  </si>
  <si>
    <t>Įvairialypio švietimo plėtojimas  vykdant visos dienos mokyklų veiklą Panevėžio mieste</t>
  </si>
  <si>
    <t xml:space="preserve">P.B.2.0066 </t>
  </si>
  <si>
    <t>Naujos arba modernizuotos vaikų priežiūros infrastruktūros mokymo klasių talpumas</t>
  </si>
  <si>
    <t>Mokinių, kurie naudojasi sukurta visos dienos mokyklos infrastruktūra, skaičius</t>
  </si>
  <si>
    <t>Naujos arba modernizuotos vaikų priežiūros infrastruktūros naudotojų skaičius per metus</t>
  </si>
  <si>
    <t>Panevėžio miesto savivaldybės administracija</t>
  </si>
  <si>
    <t>1.8. Įvairialypio švietimo plėtojimas Panevėžio rajono švietimo įstaigose vykdant visos dienos mokyklų veiklą</t>
  </si>
  <si>
    <t>Įvairialypio švietimo plėtojimas  vykdant visos dienos mokyklų veiklą Panevėžio rajone</t>
  </si>
  <si>
    <t xml:space="preserve">R.S.2.3027 </t>
  </si>
  <si>
    <t xml:space="preserve">R.B.2.2071 </t>
  </si>
  <si>
    <t>Panevėžio rajono savivaldybės administracija</t>
  </si>
  <si>
    <t>25-005-P</t>
  </si>
  <si>
    <t>Ugdymo prieinamumo didinimas atskirtį patiriantiems vaikams ir įvairialypio švietimo plėtojimas  vykdant visos dienos mokyklų veiklą Pasvalio rajone</t>
  </si>
  <si>
    <t>Tikslinės transporto priemonės</t>
  </si>
  <si>
    <t>Vaikų, pasinaudojusių pavėžėjimo paslaugomis naujai įsigytomis transporto priemonėmis, skaičius per metus</t>
  </si>
  <si>
    <t xml:space="preserve">P.S.2.1029 </t>
  </si>
  <si>
    <t>R.S.2.3027</t>
  </si>
  <si>
    <t>skaičius</t>
  </si>
  <si>
    <t>Pasvalio rajono savivaldybės administracija</t>
  </si>
  <si>
    <t xml:space="preserve">R.S.2.3030 </t>
  </si>
  <si>
    <t xml:space="preserve">R.B.2.2070 </t>
  </si>
  <si>
    <t>25-006-P</t>
  </si>
  <si>
    <t>1.12. Įvairialypio švietimo plėtojimas Rokiškio rajono savivaldybėje, vykdant visos dienos mokyklų veiklą</t>
  </si>
  <si>
    <t>Rokiškio rajono savivaldybės administracija</t>
  </si>
  <si>
    <t>PANEVĖŽIO REGIONO KVIETIMŲ TEIKTI PROJEKTŲ ĮGYVENDINIMO PLANUS PLANAS</t>
  </si>
  <si>
    <t xml:space="preserve">Finansavimas pagal regioną, kuriam gali būti priskiriama (-os) projekto veikla (-os) </t>
  </si>
  <si>
    <t>1.1. Ikimokyklinio ugdymo paslaugų prieinamumo didinimas Biržų lopšelyje darželyje "Drugelis"</t>
  </si>
  <si>
    <t>Sukurtų naujų ikimokyklinio ugdymo vietų skaičius</t>
  </si>
  <si>
    <t xml:space="preserve">P.S.2.1024 </t>
  </si>
  <si>
    <t>25-007-P</t>
  </si>
  <si>
    <t>Padidinti ugdymo prieinamumą atskirtį patiriantiems vaikams</t>
  </si>
  <si>
    <t>Ugdymo prieinamumo didinimas atskirtį patiriantiems vaikams Biržų rajone</t>
  </si>
  <si>
    <t>1.2. Ugdymo paslaugų prieinamumo didinimas, pritaikant infrastruktūrą neįgaliesiems Biržų rajono savivaldybės bendrojo ugdymo mokyklose</t>
  </si>
  <si>
    <t>25-008-P</t>
  </si>
  <si>
    <t>Mokyklos, kuriose buvo įdiegtos universalaus dizaino ir kitos inžinerinės priemonės, pritaikant aplinką asmenims, turintiems negalią</t>
  </si>
  <si>
    <t>P.S.2.1025</t>
  </si>
  <si>
    <t>Mokyklų, kuriose buvo įdiegtos universalaus dizaino ir kitos inžinerinės priemonės, aplinką pritaikant asmenims, turintiems negalią, dalis nuo visų mokyklų</t>
  </si>
  <si>
    <t>R.S.2.3026</t>
  </si>
  <si>
    <t>procentas</t>
  </si>
  <si>
    <t>Ugdymo prieinamumo didinimas atskirtį patiriantiems vaikams Biržų rajono bendrojo ugdymo mokyklose</t>
  </si>
  <si>
    <t>1.4. Ugdymo paslaugų kokybės užtikrinimas ir prieinamumo didinimas Kupiškio mokykloje „Varpelis“</t>
  </si>
  <si>
    <t>25-009-P</t>
  </si>
  <si>
    <t>Ugdymo prieinamumo didinimas atskirtį patiriantiems vaikams Kupiškio rajone</t>
  </si>
  <si>
    <t>1.6. Bendrojo ugdymo mokyklų infrastruktūros pritaikymas įvairių negalių turintiems mokiniams Panevėžio mieste</t>
  </si>
  <si>
    <t>25-010-P</t>
  </si>
  <si>
    <t>Ugdymo prieinamumo didinimas atskirtį patiriantiems vaikams Panevėžio mieste</t>
  </si>
  <si>
    <t>1.9. Ugdymo prieinamumo atskirtį patiriantiems vaikams didinimas Panevėžio rajone</t>
  </si>
  <si>
    <t>25-011-P</t>
  </si>
  <si>
    <t>Ugdymo prieinamumo didinimas atskirtį patiriantiems vaikams Panevėžio rajone</t>
  </si>
  <si>
    <t>1.11. Ugdymo paslaugų Rokiškio rajone prieinamumo didinimas  atskirtį  ar socialines rizikas patiriantiems vaikams</t>
  </si>
  <si>
    <t>25-012-P</t>
  </si>
  <si>
    <t>Ugdymo prieinamumo didinimas atskirtį patiriantiems vaikams Rokiškio rajone</t>
  </si>
  <si>
    <t>Įvairialypio švietimo plėtojimas  vykdant visos dienos mokyklų veiklą Rokiškio rajone</t>
  </si>
  <si>
    <t>KVIETIMŲ TEIKTI PROJEKTŲ ĮGYVENDINIMO PLANUS PLANAS</t>
  </si>
  <si>
    <r>
      <t>Finansavimas pagal regioną, kuriam gali būti priskiriama</t>
    </r>
    <r>
      <rPr>
        <b/>
        <sz val="10"/>
        <color theme="1"/>
        <rFont val="Times New Roman"/>
        <family val="1"/>
        <charset val="186"/>
      </rPr>
      <t xml:space="preserve"> (-os) projekto veikla
 (-os) </t>
    </r>
  </si>
  <si>
    <t>25-508-P</t>
  </si>
  <si>
    <t>Visuomenės sveikatos paslaugų gerinimas Panevėžio regione</t>
  </si>
  <si>
    <t>11-001-02-10-03(RE)</t>
  </si>
  <si>
    <t>Gerinti kokybiškų visuomenės sveikatos paslaugų prieinamumą regionuose</t>
  </si>
  <si>
    <t>Kokybiškų visuomenės sveikatos paslaugų prieinamumo gerinimas Panevėžio mieste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</si>
  <si>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</si>
  <si>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R.S.2.3523 </t>
  </si>
  <si>
    <t>Procentai</t>
  </si>
  <si>
    <t xml:space="preserve">80
(2029)
</t>
  </si>
  <si>
    <t>viešas</t>
  </si>
  <si>
    <t>Panevėžio miesto savivaldybės visuomenės sveikatos biuras</t>
  </si>
  <si>
    <t>SAM</t>
  </si>
  <si>
    <t>Planavimas</t>
  </si>
  <si>
    <t>ESF+</t>
  </si>
  <si>
    <t>2024-03</t>
  </si>
  <si>
    <t>2024-05</t>
  </si>
  <si>
    <t xml:space="preserve">Asmenys, dalyvavę sveikatos raštingumo didinimo veiklose </t>
  </si>
  <si>
    <t xml:space="preserve">P.S.2.1519 </t>
  </si>
  <si>
    <t>Asmenys</t>
  </si>
  <si>
    <t xml:space="preserve">5240
(2029)
</t>
  </si>
  <si>
    <t>Asmenų, palankiai vertinančių visuomenės sveikatos priežiūros paslaugų kokybę, dalis</t>
  </si>
  <si>
    <t xml:space="preserve">'R.S.2.3526 </t>
  </si>
  <si>
    <t>Paramą gavusių nacionalinio, regionų ar vietos lygmens viešojo administravimo ar viešąsias paslaugas teikiančių įstaigų skaičius</t>
  </si>
  <si>
    <t xml:space="preserve">'P.B.2.0518 </t>
  </si>
  <si>
    <t>Subjektų skaičius</t>
  </si>
  <si>
    <t>1 (2029)</t>
  </si>
  <si>
    <t>25-509-P</t>
  </si>
  <si>
    <t>Visuomenės sveikatos paslaugų kokybės ir prieinamumo gerinimas Biržų rajone</t>
  </si>
  <si>
    <t>Biržų rajono savivaldybės visuomenės sveikatos biuras</t>
  </si>
  <si>
    <t>2024-04</t>
  </si>
  <si>
    <t>2024-06</t>
  </si>
  <si>
    <t xml:space="preserve">1494
(2029)
</t>
  </si>
  <si>
    <t>Prevencinių priemonių, stiprinančių visuomenės sveikatą bei psichologinę gerovę ir atsparumą, skatinimas Panevėžio rajone</t>
  </si>
  <si>
    <t>Panevėžio rajono savivaldybės visuomenės sveikatos biuras</t>
  </si>
  <si>
    <t xml:space="preserve">2100
(2029)
</t>
  </si>
  <si>
    <t>Pasvalio rajono savivaldybės gyventojų sveikatos stiprinimas</t>
  </si>
  <si>
    <t xml:space="preserve">70
(2029)
</t>
  </si>
  <si>
    <t>Pasvalio rajono savivaldybės visuomenės sveikatos biuras</t>
  </si>
  <si>
    <t xml:space="preserve">835
(2029)
</t>
  </si>
  <si>
    <t>25-510-P</t>
  </si>
  <si>
    <t>Sveikatos raštingumo, psichikos sveikatos stiprinimo ir kitų visuomenės sveikatos paslaugų prieinamumo ir kokybės didinimas Rokiškio rajono savivaldybėje</t>
  </si>
  <si>
    <t>Rokiškio rajono savivaldybės visuomenės sveikatos biuras</t>
  </si>
  <si>
    <t xml:space="preserve"> 2024-10</t>
  </si>
  <si>
    <t xml:space="preserve"> 2024-12 </t>
  </si>
  <si>
    <t xml:space="preserve">2054
(2029)
</t>
  </si>
  <si>
    <t>25-511-P</t>
  </si>
  <si>
    <t>Gyventojų sveikatos raštingumo didinimas Kupiškio rajono savivaldybėje</t>
  </si>
  <si>
    <t xml:space="preserve"> 2024-07</t>
  </si>
  <si>
    <t xml:space="preserve"> 2024-09 </t>
  </si>
  <si>
    <t xml:space="preserve">800
(2029)
</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</si>
  <si>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</si>
  <si>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ministerijos arba RPPl                                                                            administruojančiosios institucijos suteiktas kvietimo pavadinimas.</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</si>
  <si>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</si>
  <si>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</si>
  <si>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</si>
  <si>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</si>
  <si>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t>Nurodoma „Taip“, jeigu veiklai (poveiklei) įgyvendinti suplanuotas valstybei svarbus projektas, kitu atveju nurodoma „Ne“. Jeigu kvietimas apima kelias pažangos priemones, informacija pateikiama pagal visas nurodytas veiklas (poveikles).</t>
  </si>
  <si>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</si>
  <si>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Nurodomas stebėsenos rodiklio pavadinimas.</t>
  </si>
  <si>
    <t xml:space="preserve">Nurodomas stebėsenos
rodiklio kodas.
</t>
  </si>
  <si>
    <t>Nurodomas stebėsenos rodiklio matavimo vienetas.</t>
  </si>
  <si>
    <t>Nurodoma siektina stebėsenos rodiklio reikšmė.</t>
  </si>
  <si>
    <t>Nurodomas pareiškėjų tipas (sektorius).</t>
  </si>
  <si>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</si>
  <si>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Nurodomas atsakingas asignavimų valdytojas.</t>
  </si>
  <si>
    <t>Nurodoma administruojančioji institucija.</t>
  </si>
  <si>
    <t>Nurodoma pažangos priemonės veiklos (poveiklės) finansavimo forma.</t>
  </si>
  <si>
    <t>Nurodomas projektų atrankos būdas.</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</si>
  <si>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</si>
  <si>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Nurodoma didžiausia galima skirti finansavimo lėšų suma projektui ir (ar) projekto veiklai įgyvendinti (jei taikoma).</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</si>
  <si>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</si>
  <si>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</si>
  <si>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</si>
  <si>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bendrojo finansavimo lėšų suma (eurais), skirta kvietimui. </t>
  </si>
  <si>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</si>
  <si>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</si>
  <si>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Nurodomas bendras nuosavo įnašo dydis, kuriuo prisidedama prie pažangos priemonės veiklos (poveiklės) įgyvendinimo (eurais).</t>
  </si>
  <si>
    <t>Nurodomas Europos Sąjungos 2021–2027 metų investicijų programos fondas (Europos regioninės plėtros fondas (toliau – ERPF), Sanglaudos fondas, „Europos socialinis fondas  +“ (toliau – ESF+), Teisingos pertvarkos fondas (toliau – TPF).</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</si>
  <si>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</si>
  <si>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</si>
  <si>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Nurodoma Sanglaudos fondo arba EGADP, arba  TPF finansavimo lėšų suma.</t>
  </si>
  <si>
    <t>Nurodoma pažangos priemonės veiklos (poveiklės) apskritis. Taikoma tik TPF. Gali būti kelios apskritys.</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</si>
  <si>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</si>
  <si>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</si>
  <si>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Ministerijos nepildo.
Iš INVESTIS nurodoma paskelbto kvietimo data.</t>
  </si>
  <si>
    <t>Pastabos: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</si>
  <si>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</si>
  <si>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</si>
  <si>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12-003-03-02-17-(RE)-25-(LT025-03-01-01)</t>
  </si>
  <si>
    <t xml:space="preserve"> 2024-12</t>
  </si>
  <si>
    <t>12-003-03-01-23-(RE)-25-(LT025-03-01-01)</t>
  </si>
  <si>
    <t xml:space="preserve"> Padidinti ugdymo prieinamumą atskirtį patiriantiems vaikams</t>
  </si>
  <si>
    <t xml:space="preserve">1.10.1. Ugdymo prieinamumo didinimas ir sąlygų visos dienos mokyklos veikloms vykdyti sudarymas Pasvalio rajono savivaldybės švietimo įstaigose
</t>
  </si>
  <si>
    <t xml:space="preserve">1.10.2. Ugdymo prieinamumo didinimas ir sąlygų visos dienos mokyklos veikloms vykdyti sudarymas Pasvalio rajono savivaldybės švietimo įstaigose
</t>
  </si>
  <si>
    <t xml:space="preserve"> 2025-01</t>
  </si>
  <si>
    <t>25-401-P</t>
  </si>
  <si>
    <t>Socialinių paslaugų deinstitucionalizacija Panevėžio regione I</t>
  </si>
  <si>
    <t>09-003-02-02-11-(RE)-25-(LT025-07-01-03)</t>
  </si>
  <si>
    <t>Sumažinti pažeidžiamų visuomenės grupių gerovės teritorinius skirtumus</t>
  </si>
  <si>
    <t>Socialinių dirbtuvių įkūrimas Panevėžyje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</si>
  <si>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</si>
  <si>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 xml:space="preserve">Paslaugų intelekto ir (ar) psichikos negalią turintiems asmenims vietų skaičius naujoje ar modernizuotoje infrastruktūroje </t>
  </si>
  <si>
    <t>P.S.2.1030</t>
  </si>
  <si>
    <t>Skaičius</t>
  </si>
  <si>
    <t>Viešasis</t>
  </si>
  <si>
    <t>Panevėžio miesto savivaldybės biudžetinė įstaiga „Jaunuolių dienos centras“</t>
  </si>
  <si>
    <t>Lietuvos Respublikos socialinės apsaugos ir darbo ministerija</t>
  </si>
  <si>
    <t>Centrinė projektų valdymo agentūra</t>
  </si>
  <si>
    <t>2024 01</t>
  </si>
  <si>
    <t>2024 03</t>
  </si>
  <si>
    <t>Asmenų, turinčių intelekto ir (ar) psichikos negalią, gavusių paslaugas naujoje ar modernizuotoje infrastruktūroje skaičius per metus</t>
  </si>
  <si>
    <t>R.S.2.3031</t>
  </si>
  <si>
    <t>Asmenys per metus</t>
  </si>
  <si>
    <t>25-402-P</t>
  </si>
  <si>
    <t>Socialinio būsto fondo plėtra Panevėžio regione I</t>
  </si>
  <si>
    <t>09-003-02-02-11-(RE)-25-(LT025-07-02-06)</t>
  </si>
  <si>
    <t>Socialinio  būsto fondo plėtra Panevėžio mieste</t>
  </si>
  <si>
    <t>Naujų arba modernizuotų socialinių būstų talpumas</t>
  </si>
  <si>
    <t>P.B.2.0065</t>
  </si>
  <si>
    <t>Naujų arba modernizuotų socialinių būstų naudotojų skaičius per metus</t>
  </si>
  <si>
    <t>R.B.2.2067</t>
  </si>
  <si>
    <t>Naudotojai per metus</t>
  </si>
  <si>
    <t>25-403-P</t>
  </si>
  <si>
    <t>Socialinių paslaugų deinstitucionalizacija Panevėžio regione II</t>
  </si>
  <si>
    <t>Panevėžio grupinių gyvenimo namų asmenims su intelekto ir (ar) psichikos negalia įkūrimas</t>
  </si>
  <si>
    <t>2024 02</t>
  </si>
  <si>
    <t>2024 04</t>
  </si>
  <si>
    <t>Apsaugoto būsto įrengimas  Panevėžyje</t>
  </si>
  <si>
    <t>25-404-P</t>
  </si>
  <si>
    <t>Socialinių paslaugų deinstitucionalizacija Panevėžio regione III</t>
  </si>
  <si>
    <t>Apsaugoto būsto įkūrimas Kupiškio rajono savivaldybėje</t>
  </si>
  <si>
    <t>25-405-P</t>
  </si>
  <si>
    <t>Socialinio būsto fondo plėtra Panevėžio regione II</t>
  </si>
  <si>
    <t>Socialinio būsto fondo plėtra Pasvalio rajono savivaldybėje</t>
  </si>
  <si>
    <t>25-406-P</t>
  </si>
  <si>
    <t>Socialinių paslaugų deinstitucionalizacija Panevėžio regione IV</t>
  </si>
  <si>
    <t>Grupinio gyvenimo namų įkūrimas Kupiškio rajono savivaldybėje</t>
  </si>
  <si>
    <t>Dienos užimtumo paslaugų plėtra asmenims su negalia Kupiškio rajono savivaldybėje</t>
  </si>
  <si>
    <t>25-407-P</t>
  </si>
  <si>
    <t>Socialinio būsto fondo plėtra Panevėžio regione III</t>
  </si>
  <si>
    <t>Socialinio būsto gausioms šeimoms prieinamumo didinimas Kupiškio rajono savivaldybėje</t>
  </si>
  <si>
    <t>25-408-P</t>
  </si>
  <si>
    <t>Socialinių paslaugų deinstitucionalizacija Panevėžio regione V</t>
  </si>
  <si>
    <t>2024 09</t>
  </si>
  <si>
    <t>2024 11</t>
  </si>
  <si>
    <t>25-409-P</t>
  </si>
  <si>
    <t>Socialinių paslaugų deinstitucionalizacija Panevėžio regione VI</t>
  </si>
  <si>
    <t>Bendruomeninių socialinių paslaugų plėtra asmenims su negalia Pasvalio rajone</t>
  </si>
  <si>
    <t>2024 10</t>
  </si>
  <si>
    <t>2024 12</t>
  </si>
  <si>
    <t>25-410-P</t>
  </si>
  <si>
    <t>Socialinio būsto fondo plėtra Panevėžio regione IV</t>
  </si>
  <si>
    <t>Socialinio būsto plėtra Kupiškio rajono savivaldybėje</t>
  </si>
  <si>
    <t>25-411-P</t>
  </si>
  <si>
    <t>Socialinių paslaugų deinstitucionalizacija Panevėžio regione VII</t>
  </si>
  <si>
    <t xml:space="preserve">Paslaugų, reikalingų įgyvendinti institucinės globos pertvarką asmenims su intelekto ir / ar psichikos negalia, modernizavimas ir plėtra Panevėžio rajone </t>
  </si>
  <si>
    <t>Socialinių dirbtuvių  asmenims su intelekto ir/ar psichikos negalia įrengimas Biržų r. savivaldybėje</t>
  </si>
  <si>
    <t>25-412-P</t>
  </si>
  <si>
    <t>Socialinio būsto fondo plėtra Panevėžio regione V</t>
  </si>
  <si>
    <t>Socialinio būsto fondo plėtra Biržų rajono savivaldybėje</t>
  </si>
  <si>
    <t>Panevėžio r. socialinio būsto fondo neįgaliesiems bei gausioms šeimoms plėtra</t>
  </si>
  <si>
    <t>Socialinio būsto plėtra Rokiškio rajono savivaldybėje</t>
  </si>
  <si>
    <t>25-413-P</t>
  </si>
  <si>
    <t>Socialinių paslaugų deinstitucionalizacija Panevėžio regione VIII</t>
  </si>
  <si>
    <t>Asmenų su intelekto ir /ar  psichine negalia institucinės globos pertvarkai reikiamos  infrastruktūros bei paslaugų plėtra Rokiškio rajone</t>
  </si>
  <si>
    <t>25-101-P</t>
  </si>
  <si>
    <t>Pėsčiųjų ir dviračių tako nuo Vakarinės g. link Berčiūnų gyvenvietės modernizavimas integruojant į bendrą bevariklio transporto tinklą</t>
  </si>
  <si>
    <t>10-001-06-01-03 (RE)</t>
  </si>
  <si>
    <t xml:space="preserve"> Skatinti darnų judumą miestuose</t>
  </si>
  <si>
    <t>2021–2027 m. Europos Sąjungos investicijų programos uždavinys "8.1 Skatinti tvarų daugiarūšį judumą miestuose kaip vieną iš perėjimo prie nulinio anglies dioksido kiekio technologijų ekonomikos dalių"</t>
  </si>
  <si>
    <t>Dviračiams skirtos infrastruktūros naudotojų skaičius per metus</t>
  </si>
  <si>
    <t>R.B.2.2064</t>
  </si>
  <si>
    <t>SM</t>
  </si>
  <si>
    <t xml:space="preserve">Dotacija </t>
  </si>
  <si>
    <t>-</t>
  </si>
  <si>
    <t>2024-08</t>
  </si>
  <si>
    <t xml:space="preserve">Dviračiams skirta infrastruktūra, kuriai
suteikta parama </t>
  </si>
  <si>
    <t>P.B.2.0058</t>
  </si>
  <si>
    <t>Kilometrai</t>
  </si>
  <si>
    <t>25-107-P</t>
  </si>
  <si>
    <t>Dviračių arba pėsčiųjų ir / ar dviračių tako Klaipėdos g. (nuo Nemuno g. iki miesto ribos) modernizavimas integruojant į bendrą bevariklio transporto tinklą</t>
  </si>
  <si>
    <t>2024-07</t>
  </si>
  <si>
    <t>2024-09</t>
  </si>
  <si>
    <t>25-102-P</t>
  </si>
  <si>
    <t>Dviračių arba pėsčiųjų ir / ar dviračių tako Smėlynės g. (nuo J. Basanavičiaus g. iki S. Kerbedžio g.) modernizavimas integruojant į bendrą bevariklio transporto tinklą</t>
  </si>
  <si>
    <t>2024-10</t>
  </si>
  <si>
    <t>2024-12</t>
  </si>
  <si>
    <t>25-103-P</t>
  </si>
  <si>
    <t xml:space="preserve">Dviračių ir pėsčiųjų takų infrastruktūros modernizavimas Pušaloto g. ir Ramygalos g. Panevėžio mieste </t>
  </si>
  <si>
    <t>Dviračių arba pėsčiųjų ir / ar dviračių tako Pušaloto g. (nuo geležinkelio pervažos iki miesto ribos) modernizavimas integruojant į bendrą bevariklio transporto tinklą</t>
  </si>
  <si>
    <t>2025-03</t>
  </si>
  <si>
    <t>2025-05</t>
  </si>
  <si>
    <t>Dviračių arba pėsčiųjų ir / ar dviračių tako Ramygalos g. (nuo Nemuno g. iki miesto ribos) modernizavimas integruojant į bendrą bevariklio transporto tinklą</t>
  </si>
  <si>
    <t>25-104-P</t>
  </si>
  <si>
    <t>A. Jakšto gatvės pėsčiųjų ir dviračių tilto (nuo Kranto g. iki A. Jakšto g.) atnaujinimas / įrengimas integruojant į bendrą bevariklio transporto tinklą</t>
  </si>
  <si>
    <t>2025-07</t>
  </si>
  <si>
    <t>2025-09</t>
  </si>
  <si>
    <t>25-105-P</t>
  </si>
  <si>
    <t>Gatvių infrastruktūros rekonstravimas Panevėžio mieste, užtikrinant eismo saugumą ir pašalinant juodąsias dėmes</t>
  </si>
  <si>
    <t>10-001-05-03-07 (RE)</t>
  </si>
  <si>
    <t xml:space="preserve"> Gerinti eismo saugą vietinės reikšmės keliuose ir gatvėse</t>
  </si>
  <si>
    <t>Klaipėdos g.–Nemuno g. rekonstravimas, užtikrinant eismo saugumą ir pašalinant juodąją dėmę</t>
  </si>
  <si>
    <t>2021–2027 m. Europos Sąjungos investicijų programos uždavinys "3.2. Plėtoti ir stiprinti tvarų, klimato kaitai atsparų, pažangų ir įvairiarūšį nacionalinį, regioninį ir vietos judumą, įskaitant geresnes galimybes naudotis TEN-T ir tarpvalstybinį judumą"</t>
  </si>
  <si>
    <t>Panaikintos juodosios dėmės ar avaringos vietos vietinės reikšmės keliuose (gatvėse)</t>
  </si>
  <si>
    <t>R.S.2.3024</t>
  </si>
  <si>
    <t xml:space="preserve">Įdiegtos saugų eismą gerinančios priemonės vietinės reikšmės keliuose (gatvėse) </t>
  </si>
  <si>
    <t>P.S.2.1023</t>
  </si>
  <si>
    <t>Klaipėdos g.–Vakarinės g. rekonstravimas, užtikrinant eismo saugumą ir pašalinant juodąją dėmę</t>
  </si>
  <si>
    <t>25-106-P</t>
  </si>
  <si>
    <t>J. Basanavičiaus g.–Beržų g. rekonstravimas, užtikrinant eismo saugumą ir pašalinant juodąją dėmę</t>
  </si>
  <si>
    <t xml:space="preserve">  Gerinti eismo saugą vietinės reikšmės keliuose ir gatvėse</t>
  </si>
  <si>
    <t>25-201-P</t>
  </si>
  <si>
    <t>Geriamojo vandens tiekimo ir nuotekų tvarkymo paslaugų prieinamumo didinimas Biržų rajono savivaldybėje</t>
  </si>
  <si>
    <t>Didinti geriamojo vandens tiekimo ir nuotekų tvarkymo paslaugų prieinamumą</t>
  </si>
  <si>
    <t>2.5. Skatinti prieigą prie vandens ir tvarią vandentvarką</t>
  </si>
  <si>
    <t xml:space="preserve">Gyventojai, prisijungę prie patobulintų viešojo vandens tiekimo sistemų </t>
  </si>
  <si>
    <t xml:space="preserve">RCR41
R.B.2.2041 </t>
  </si>
  <si>
    <t>Privatus</t>
  </si>
  <si>
    <t>UAB „Biržų vandenys“</t>
  </si>
  <si>
    <t>AM</t>
  </si>
  <si>
    <t>Sanglaudos fondas</t>
  </si>
  <si>
    <t xml:space="preserve">                                 2024-10</t>
  </si>
  <si>
    <t xml:space="preserve">                        2024-12</t>
  </si>
  <si>
    <t xml:space="preserve">Gyventojai, prisijungę bent prie antrinio viešojo nuotekų valymo įrenginių </t>
  </si>
  <si>
    <t xml:space="preserve">RCR42 R.B.2.2042 </t>
  </si>
  <si>
    <t xml:space="preserve">Viešojo vandens tiekimo paskirstymo sistemų naujų arba atnaujintų vamzdynų ilgis </t>
  </si>
  <si>
    <t xml:space="preserve">RCO30
P.B.2.0030 </t>
  </si>
  <si>
    <t>km</t>
  </si>
  <si>
    <t xml:space="preserve">Viešojo nuotekų surinkimo tinklo naujų arba atnaujintų vamzdynų ilgis </t>
  </si>
  <si>
    <t xml:space="preserve">RCO31
P.B.2.0031 </t>
  </si>
  <si>
    <t xml:space="preserve">Nauji arba atnaujinti nuotekų valymo pajėgumai </t>
  </si>
  <si>
    <t xml:space="preserve">RCO32
P.B.2.0032 </t>
  </si>
  <si>
    <t>Gyventojų ekvivalentas</t>
  </si>
  <si>
    <t xml:space="preserve">Nauji arba atnaujinti geriamojo vandens ruošimo pajėgumai  </t>
  </si>
  <si>
    <t xml:space="preserve">P.S.2.1013 </t>
  </si>
  <si>
    <t>m3/parą</t>
  </si>
  <si>
    <t>25-202-P</t>
  </si>
  <si>
    <t>Geriamojo vandens tiekimo ir nuotekų tvarkymo paslaugų prieinamumo didinimas Rokiškio savivaldybėje</t>
  </si>
  <si>
    <t>UAB „Rokiškio vandenys“</t>
  </si>
  <si>
    <t xml:space="preserve">                             2024-07</t>
  </si>
  <si>
    <t xml:space="preserve"> 2024-09</t>
  </si>
  <si>
    <t>25-203-P</t>
  </si>
  <si>
    <t>Nuotekų tvarkymo infrastruktūros plėtra ir rekonstrukcija Kupiškio rajone</t>
  </si>
  <si>
    <t>UAB „Kupiškio vandenys“</t>
  </si>
  <si>
    <t>Geriamojo vandens tiekimo ir nuotekų tvarkymo paslaugų prieinamumo didinimas Pasvalio savivaldybėje</t>
  </si>
  <si>
    <t>UAB „Pasvalio vandenys“</t>
  </si>
  <si>
    <t>25-204-P</t>
  </si>
  <si>
    <t>Geriamojo vandens tiekimo ir nuotekų šalinimo paslaugų prieinamumo didinimas Panevėžio rajono savivaldybėje</t>
  </si>
  <si>
    <t>VšĮ Velžio komunalinis ūkis</t>
  </si>
  <si>
    <t>2024-11</t>
  </si>
  <si>
    <t>2025-01</t>
  </si>
  <si>
    <t>25-301</t>
  </si>
  <si>
    <t>Viešųjų erdvių pritaikymas socialinėms veikloms, kultūrinių paslaugų įvairovės, miesto reprezentacinių zonų patrauklumo didinimas (I etapas)</t>
  </si>
  <si>
    <t>01-004-07-02-01-(RE)-25-(LT025-01-02-08)</t>
  </si>
  <si>
    <t xml:space="preserve">Pagerinti viešųjų paslaugų prieinamumą, darbo vietų pasiekiamumą ir tam reikalingų išteklių naudojimo efektyvumą </t>
  </si>
  <si>
    <t>Konkretus 2021–2027 m. Europos Sąjungos investicijų programos uždavinys "5.1. Skatinti integruotą ir įtraukią socialinę, ekonominę ir aplinkosaugos plėtrą, puoselėti kultūrą, gamtos paveldą, darnų turizmą ir saugumą miestų teritorijose"</t>
  </si>
  <si>
    <t xml:space="preserve">Metinis konsoliduotų viešųjų paslaugų vartotojų skaičius </t>
  </si>
  <si>
    <t>R.S.2.3039</t>
  </si>
  <si>
    <t>Vartotojai per metus</t>
  </si>
  <si>
    <t>VRM</t>
  </si>
  <si>
    <t>Integruoti teritorinio vystymo projektai</t>
  </si>
  <si>
    <t>P.B.2.0076</t>
  </si>
  <si>
    <t>Projektai</t>
  </si>
  <si>
    <t>25-302</t>
  </si>
  <si>
    <t>Viešųjų erdvių pritaikymas socialinėms veikloms, kultūrinių paslaugų įvairovės, miesto reprezentacinių zonų patrauklumo didinimas (II etapas)</t>
  </si>
  <si>
    <t>Sukurtos arba atkurtos teritorijos, naudojamos ekonominei, rekreacinei ar turizmo paskirčiai</t>
  </si>
  <si>
    <t>R.N.2.5720</t>
  </si>
  <si>
    <t>Hektarai</t>
  </si>
  <si>
    <t>2025-02</t>
  </si>
  <si>
    <t>Atviros erdvės, sukurtos arba atkurtos miestų teritorijose</t>
  </si>
  <si>
    <t>P.B.2.0114</t>
  </si>
  <si>
    <t>Kvadratiniai metrai</t>
  </si>
  <si>
    <t>Rekultivuota žemė, naudojama žaliesiems plotams, socialiniams būstams, ekonominei arba kitai paskirčiai</t>
  </si>
  <si>
    <t>R.B.2.2052</t>
  </si>
  <si>
    <t>25-303-P</t>
  </si>
  <si>
    <t>Pramoninių teritorijų pasiekiamumo didinimas Panevėžio mieste</t>
  </si>
  <si>
    <t>01-004-07-01-01 (RE)-25-(LT025-01-02-08)</t>
  </si>
  <si>
    <t>Paskatinti regionų, funkcinių zonų, savivaldybių ir miestų ekonominį augimą pasitelkiant jų turimus išteklius</t>
  </si>
  <si>
    <t xml:space="preserve"> Sukurtos arba atkurtos teritorijos, naudojamos ekonominei veiklai </t>
  </si>
  <si>
    <t>R.S.2.3038</t>
  </si>
  <si>
    <t>2025-06</t>
  </si>
  <si>
    <t>2025-08</t>
  </si>
  <si>
    <t>25-304-P</t>
  </si>
  <si>
    <t>Viešųjų erdvių pritaikymas socialinėms veikloms, kultūrinių paslaugų įvairovės, miesto reprezentacinių zonų patrauklumo didinimas (III etapas)</t>
  </si>
  <si>
    <t>kvadratiniai metrai</t>
  </si>
  <si>
    <t>2025-11</t>
  </si>
  <si>
    <t>Viešųjų erdvių pritaikymas socialinėms veikloms, kultūrinių paslaugų įvairovės, miesto reprezentacinių zonų patrauklumo didinimas (IV etapas)</t>
  </si>
  <si>
    <t>Kupiškio rajono savivaldybės visuomenės sveikatos biuras</t>
  </si>
  <si>
    <t xml:space="preserve"> 2024-06</t>
  </si>
  <si>
    <t>2024 05</t>
  </si>
  <si>
    <t>25-414-P</t>
  </si>
  <si>
    <t>Socialinių paslaugų infrastruktūros plėtra Panevėžio regione I</t>
  </si>
  <si>
    <t>09-003-02-02-11-(RE)-25-(LT025-07-02-07)</t>
  </si>
  <si>
    <t>Nestacionarių socialinių paslaugų jaunimui plėtra Pasvalio rajono savivaldybėje</t>
  </si>
  <si>
    <t>Paslaugų socialiai pažeidžiamiems, socialinę riziką (atskirtį) patiriantiems asmenims vietų skaičius naujoje ar modernizuotoje infrastruktūroje</t>
  </si>
  <si>
    <t>P.S.2.1031</t>
  </si>
  <si>
    <t>2024 07</t>
  </si>
  <si>
    <t>Socialiai pažeidžiamų, socialinę riziką (atskirtį) patiriančių asmenų, gavusių paslaugas naujoje ar modernizuotoje infrastruktūroje skaičius per metus</t>
  </si>
  <si>
    <t>R.S.2.3033</t>
  </si>
  <si>
    <t>25-415-P</t>
  </si>
  <si>
    <t>Socialinių paslaugų infrastruktūros plėtra Panevėžio regione II</t>
  </si>
  <si>
    <t>Nestacionarių socialinių paslaugų infrastruktūros, skirtos atviro jaunimo centro veikloms, modernizavimas ir plėtra Biržų rajono savivaldybėje</t>
  </si>
  <si>
    <t>25-416-P</t>
  </si>
  <si>
    <t>Socialinių paslaugų infrastruktūros plėtra Panevėžio regione III</t>
  </si>
  <si>
    <t>Savarankiško gyvenimo namų ir dienos centro senyvo amžiaus asmenims infrastruktūros modernizavimas ir plėtra Biržų rajono savivaldybėje</t>
  </si>
  <si>
    <t>25-417-P</t>
  </si>
  <si>
    <t>Socialinių paslaugų infrastruktūros plėtra Panevėžio regione IV</t>
  </si>
  <si>
    <t>Socialinių paslaugų įstaigų senyvo amžiaus asmenims infrastruktūros plėtra Panevėžio rajone</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</si>
  <si>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</si>
  <si>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</si>
  <si>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</si>
  <si>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2025 03</t>
  </si>
  <si>
    <t>2025 06</t>
  </si>
  <si>
    <t>Naujos arba modernizuotos socialinės rūpybos infrastruktūros naudotojų skaičius per metus</t>
  </si>
  <si>
    <t>R.B.2.2074</t>
  </si>
  <si>
    <t>25-418-P</t>
  </si>
  <si>
    <t>Socialinių paslaugų infrastruktūros plėtra Panevėžio regione V</t>
  </si>
  <si>
    <t>Nestacionarių socialinių paslaugų infrastruktūros modernizavimas ir plėtra  Rokiškio rajone, siekiant didinti gyventojų socialinę gerovę</t>
  </si>
  <si>
    <t>2025 08</t>
  </si>
  <si>
    <t>25-419-P</t>
  </si>
  <si>
    <t>Socialinių paslaugų infrastruktūros plėtra Panevėžio regione VI</t>
  </si>
  <si>
    <t>2025 09</t>
  </si>
  <si>
    <t>25-420-P</t>
  </si>
  <si>
    <t>Socialinių paslaugų infrastruktūros plėtra Panevėžio regione VII</t>
  </si>
  <si>
    <t>Socialinės globos namų senatvine demencija sergantiems asmenims  ir senyvo amžiaus asmenims  su negalia infrastruktūros plėtra  Panevėžio mieste</t>
  </si>
  <si>
    <t>25-421-P</t>
  </si>
  <si>
    <t>Socialinių paslaugų infrastruktūros plėtra Panevėžio regione VIII</t>
  </si>
  <si>
    <t xml:space="preserve"> Socialinių paslaugų  įstaigų senyvo amžiaus asmenims modernizavimas Pasvalio rajono savivaldybėje</t>
  </si>
  <si>
    <t>2025 11</t>
  </si>
  <si>
    <t>Apgyvendinimo paslaugų infrastruktūros asmenims su intelekto ir/ar psichikos negalia plėtra Biržų r. savivaldybėje</t>
  </si>
  <si>
    <t>02-001-06-07-02-(RE)-25-(LT025-06-03-05)</t>
  </si>
  <si>
    <t>25-205-P</t>
  </si>
  <si>
    <t>Skatinti rūšiuojamąjį atliekų surinkimą Panevėžio mieste</t>
  </si>
  <si>
    <t>02-001-06-10-01-(RE)-25-(LT025-06-01-10)</t>
  </si>
  <si>
    <t>Skatinti rūšiuojamąjį atliekų surinkimą</t>
  </si>
  <si>
    <t>2.6. Skatinti perėjimą prie žiedinės ir efektyvaus išteklių naudojimo ekonomikos</t>
  </si>
  <si>
    <t xml:space="preserve">Investicijos į rūšiuojamojo atliekų surinkimo įrenginius </t>
  </si>
  <si>
    <t xml:space="preserve">P.B.2.0107 </t>
  </si>
  <si>
    <t>Eurai</t>
  </si>
  <si>
    <t xml:space="preserve">Panevėžio miesto savivaldybės administracija </t>
  </si>
  <si>
    <t>2025-04</t>
  </si>
  <si>
    <t>Įgyvendintos viešinimo kampanijos atliekų prevencijos ir tvarkymo temomis</t>
  </si>
  <si>
    <t xml:space="preserve">P.S.2.1015 </t>
  </si>
  <si>
    <t>Surinktos atskirai išrūšiuotos atliekos</t>
  </si>
  <si>
    <t xml:space="preserve">R.B.2.2103  </t>
  </si>
  <si>
    <t>Tonos per metus</t>
  </si>
  <si>
    <t>25-206-P</t>
  </si>
  <si>
    <t>Komunalinių atliekų rūšiuojamojo atliekų surinkimo pajegumo pletra ir atliekų prevencijos bei tinkamo tvarkymo namų ūkiuose skatinimas Panevėžio regione</t>
  </si>
  <si>
    <t xml:space="preserve">UAB Panevėžio regiono atliekų tvarkymo centras </t>
  </si>
  <si>
    <t>25-207-P</t>
  </si>
  <si>
    <t>Žaliosios infrastruktūros plėtojimas  Biržų miesto urbanizuotoje teritorijoje</t>
  </si>
  <si>
    <t>02-001-06-08-02-(RE)-25-(LT025-06-01-10)</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</si>
  <si>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</si>
  <si>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</si>
  <si>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</si>
  <si>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</si>
  <si>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Žalioji infrastruktūra, kuriai suteikta parama kitais nei prisitaikymo prie klimato kaitos tikslais</t>
  </si>
  <si>
    <t>RCO36
P.B.2.0036</t>
  </si>
  <si>
    <t>hektarai</t>
  </si>
  <si>
    <t>25-208-P</t>
  </si>
  <si>
    <t>Plėtoti žaliąją infrastruktūrą Panevėžio miesto urbanizuotoje aplinkoje</t>
  </si>
  <si>
    <t>25-209-P</t>
  </si>
  <si>
    <t>Rokiškio miesto žaliosios infrastruktūros, numatytos žaliosios infrastruktūros poreikio žemėlapyje, plėtra</t>
  </si>
  <si>
    <t>25-210-P</t>
  </si>
  <si>
    <t>Užterštos teritorijos Biržų m. sav., Širvėnos sen., Rinkuškių k., Rinkuškių g. 52 sutvarkymas</t>
  </si>
  <si>
    <t>02-001-06-08-03-(RE)-25-( LT025-06-01-10)</t>
  </si>
  <si>
    <t>Sutvarkyti praeityje užterštas ir pažeistas teritorijas</t>
  </si>
  <si>
    <t>2.7. Stiprinti gamtos, biologinės įvairovės ir žaliosios infrastruktūros apsaugą ir išsaugojimą, be kita ko, miestų teritorijose ir mažinti visų rūšių taršą.</t>
  </si>
  <si>
    <t>Rekultivuotos žemės, kuriai suteikta parama, plotas</t>
  </si>
  <si>
    <t>RCO38
P.B.2038</t>
  </si>
  <si>
    <t>RCR52
R.B.2052</t>
  </si>
  <si>
    <t xml:space="preserve">Finansavimas pagal regioną, kuriam gali būti priskiriama (-os) projekto veikla
 (-os) </t>
  </si>
  <si>
    <t>Europos Sąjungos (toliau – ES) fondų lėšos</t>
  </si>
  <si>
    <t>25-512-P</t>
  </si>
  <si>
    <t xml:space="preserve">Ilgalaikės priežiūros paslaugų prieinamumo ir kokybės gerinimas </t>
  </si>
  <si>
    <t>11-002-02-11-02 (RE)</t>
  </si>
  <si>
    <t>Užtikrinti ilgalaikės priežiūros paslaugų plėtrą</t>
  </si>
  <si>
    <t>1.1. Kokybiškų ir
inovatyvių
ambulatorinių
ilgalaikės sveikatos
priežiūros paslaugų
prieinamumo didinimas Biržų rajono savivaldybėje</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</si>
  <si>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</si>
  <si>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 xml:space="preserve">Naujos arba modernizuotos sveikatos priežiūros infrastruktūros talpumas </t>
  </si>
  <si>
    <t xml:space="preserve">P.B.2.0069 </t>
  </si>
  <si>
    <t xml:space="preserve">279
(2029)
</t>
  </si>
  <si>
    <t>Biržų rajono
savivaldybės
administracija</t>
  </si>
  <si>
    <t xml:space="preserve">Naujos arba modernizuotos sveikatos priežiūros infrastruktūros naudotojų skaičius per metus </t>
  </si>
  <si>
    <t>R.B.2.2073</t>
  </si>
  <si>
    <t>2.1. Kokybiškų ir
inovatyvių ambulatorinių
ilgalaikės sveikatos
priežiūros paslaugų
prieinamumo didinimas Biržų rajono
savivaldybėje</t>
  </si>
  <si>
    <t>Asmenys, gavę ilgalaikės priežiūros paslaugas</t>
  </si>
  <si>
    <t>P.S.2.1525</t>
  </si>
  <si>
    <t xml:space="preserve">Asmenys </t>
  </si>
  <si>
    <t>60
(2029)</t>
  </si>
  <si>
    <t>Sveikatos priežiūros įstaigos, įgyvendinusios sveikatos priežiūros specialistų įgalinimo, pritraukimo ir išlaikymo projektus</t>
  </si>
  <si>
    <t xml:space="preserve">P.S.2.1526 </t>
  </si>
  <si>
    <t xml:space="preserve">2
(2029)
</t>
  </si>
  <si>
    <t>Ilgalaikės priežiūros paslaugų gavėjų, palankiai vertinančių gaunamų paslaugų kokybę, dalis</t>
  </si>
  <si>
    <t>R.S.2.3530</t>
  </si>
  <si>
    <t>Sveikatos priežiūros specialistų, kurie po dalyvavimo veiklose mažiausiai 2 metus dirbo sveikatos priežiūros įstaigose, dalis</t>
  </si>
  <si>
    <t xml:space="preserve">R.S.2.3532 </t>
  </si>
  <si>
    <t>25-513-P</t>
  </si>
  <si>
    <t>1.2. Kokybiškų ir
inovatyvių
stacionarių ilgalaikės
sveikatos priežiūros
paslaugų prieinamumo
didinimas Biržų
rajono savivaldybėje</t>
  </si>
  <si>
    <t xml:space="preserve">12
(2029)
</t>
  </si>
  <si>
    <t>2.2. Kokybiškų ir
inovatyvių
stacionarių ilgalaikės
sveikatos priežiūros
paslaugų prieinamumo
didinimas Biržų
rajono savivaldybėje</t>
  </si>
  <si>
    <t xml:space="preserve">1
(2029)
</t>
  </si>
  <si>
    <t>25-514-P</t>
  </si>
  <si>
    <t>Ilgalaikės priežiūros paslaugų prieinamumo ir kokybės gerinimas</t>
  </si>
  <si>
    <t>1.7. Mobilių komandų plėtra Pasvalio rajono savivaldybėje</t>
  </si>
  <si>
    <t xml:space="preserve">350
(2029)
</t>
  </si>
  <si>
    <t>Pasvalio rajono savivaldybės adminisracija</t>
  </si>
  <si>
    <t xml:space="preserve"> 2024-10 </t>
  </si>
  <si>
    <t>25-515-P</t>
  </si>
  <si>
    <t>2.6. Slaugytojų ir slaugytojų padėjėjų pritraukimas darbui į Pasvalio rajono savivaldybės asmens sveikatos priežiūros įstaigas</t>
  </si>
  <si>
    <t xml:space="preserve">'P.S.2.1526 </t>
  </si>
  <si>
    <t xml:space="preserve">'R.S.2.3532 </t>
  </si>
  <si>
    <t>25-516-P</t>
  </si>
  <si>
    <t>1.6. Ilgalaikės priežiūros paslaugų plėtros užtikrinimas Panevėžio rajone</t>
  </si>
  <si>
    <t>VšĮ Panevėžio rajono savivaldybės poliklinika</t>
  </si>
  <si>
    <t>25-517-P</t>
  </si>
  <si>
    <t>1.9. Ilgalaikės paciento priežiūros paslaugų namuose prieinamumo Rokiškio rajono savivaldybėje didinimas</t>
  </si>
  <si>
    <t xml:space="preserve">850
(2029)
</t>
  </si>
  <si>
    <t>VšĮ Rokiškio pirminės asmens sveikatos priežiūros centras</t>
  </si>
  <si>
    <t>2.7. Ilgalaikės paciento priežiūros paslaugų namuose prieinamumo Rokiškio rajono savivaldybėje didinimas</t>
  </si>
  <si>
    <t>25-518-P</t>
  </si>
  <si>
    <t>1.10. Stacionarinių slaugos paslaugų, žmonėms, sergantiems demencija, bei paliatyviosios pagalbos paslaugų infrastruktūros plėtra ir modernizavimas Rokiškio rajono savivaldybėje</t>
  </si>
  <si>
    <t xml:space="preserve">50
(2029)
</t>
  </si>
  <si>
    <t>VšĮ Rokiškio rajono ligoninė</t>
  </si>
  <si>
    <t>2.8. Stacionarinių slaugos paslaugų, žmonėms, sergantiems demencija, bei paliatyviosios pagalbos paslaugų infrastruktūros plėtra ir modernizavimas Rokiškio rajono savivaldybėje</t>
  </si>
  <si>
    <t>25-519-P</t>
  </si>
  <si>
    <t>1.8. Pasvalio rajono savivaldybės inovatyvių ilgalaikės priežiūros paslaugų infrastruktūros plėtra</t>
  </si>
  <si>
    <t xml:space="preserve">30
(2029)
</t>
  </si>
  <si>
    <t>2025 04</t>
  </si>
  <si>
    <t>25-520-P</t>
  </si>
  <si>
    <t>1.3. Ilgalaikės sveikatos priežiūros paslaugų prieinamumo didinimas VšĮ Kupiškio r. savivaldybės PASPC</t>
  </si>
  <si>
    <t>2.3. Ilgalaikės sveikatos priežiūros paslaugų prieinamumo didinimas VšĮ Kupiškio r. savivaldybės PASPC</t>
  </si>
  <si>
    <t>360
(2029)</t>
  </si>
  <si>
    <t>25-521-P</t>
  </si>
  <si>
    <t>1.4. Kupiškio ligoninės infrastruktūros pritaikymas ilgalaikės sveikatos priežiūros paslaugų teikimui</t>
  </si>
  <si>
    <t xml:space="preserve">60
(2029)
</t>
  </si>
  <si>
    <t>2.4. Kupiškio ligoninės infrastruktūros pritaikymas ilgalaikės sveikatos priežiūros paslaugų teikimui</t>
  </si>
  <si>
    <t>25-522-P</t>
  </si>
  <si>
    <t>1.5. Stacionarinių slaugos paslaugų plėtra Panevėžio mieste</t>
  </si>
  <si>
    <t xml:space="preserve">108
(2029)
</t>
  </si>
  <si>
    <t xml:space="preserve"> 2025-10 </t>
  </si>
  <si>
    <t xml:space="preserve"> 2025-12 </t>
  </si>
  <si>
    <t>2.7 Esamo Panevėžio miesto autobusų stoties pastato ir infrastruktūros konversija, pritaikant ją gyventojų ir atvykstančiųjų aptarnavimui teikiant viešąsias paslaugas susisiekimo, turizmo informacijos ir verslo informacijos srityse</t>
  </si>
  <si>
    <t>2.1 Šiaurinėje „Ekrano“ marių pusėje esančios teritorijos atgaivinimas sukuriant rekreacinę erdvę</t>
  </si>
  <si>
    <t>2.2 Rekreacinės erdvės sukūrimas atgaivinant Berčiūnų miško parką</t>
  </si>
  <si>
    <t>2.3 Molainių filtracijos laukų ir šalia esančių teritorijų konversija, pritaikant daugiatiksliam naudojimui</t>
  </si>
  <si>
    <t>1.1 Panevėžio miesto pramoninių ir komercinių teritorijų pasiekiamumo gerinimas</t>
  </si>
  <si>
    <t>2.4 Stasio Eidrigevičiaus menų centro rekonstrukcija pritaikant teikti naujas kultūros paslaugas</t>
  </si>
  <si>
    <t>2.6 Panevėžio miesto autobusų stoties prieigų urbanizuotos teritorijos konversija į žaliąją erdvę ir reikalingos susisiekimo infrastruktūros modernizavimas</t>
  </si>
  <si>
    <t>25-305-P</t>
  </si>
  <si>
    <t>2.5 Laisvės aikštės prieigų humanizavimas</t>
  </si>
  <si>
    <t>25-306-P</t>
  </si>
  <si>
    <t>Pramoninių ir komercinių teritorijų pasiekiamumo didinimas Panevėžio regiono funkcinėje zonoje (I etapas)</t>
  </si>
  <si>
    <t>01-004-07-01-01 (RE)-25-(LT025-02-01-11 )</t>
  </si>
  <si>
    <t>1.6  Investicijoms tinkamų teritorijų išvystymo trūkumų šalinimas ir teritorijų, pritaikytų investicijoms, plėtra Biržų m.</t>
  </si>
  <si>
    <r>
      <t>Konkre</t>
    </r>
    <r>
      <rPr>
        <i/>
        <sz val="9"/>
        <rFont val="Times New Roman"/>
        <family val="1"/>
      </rPr>
      <t>tus 2021–2027 m. Europos Sąjungos investicijų programos uždavinys "5.2. "Skatinti integruotą ir įtraukią socialinę, ekonominę ir aplinkosaugos plėtrą vietos lygmeniu, puoselėti kultūrą, gamtos paveldą, darnų turizmą ir saugumą kitose nei miestų teritorijose</t>
    </r>
    <r>
      <rPr>
        <i/>
        <sz val="9"/>
        <rFont val="Times New Roman"/>
        <family val="1"/>
        <charset val="186"/>
      </rPr>
      <t>"</t>
    </r>
  </si>
  <si>
    <t xml:space="preserve"> Ne</t>
  </si>
  <si>
    <t xml:space="preserve">
Integruoti teritorinio vystymo projektai </t>
  </si>
  <si>
    <t xml:space="preserve">
Sukurtos arba atkurtos teritorijos, naudojamos ekonominei, rekreacinei ar turizmo paskirčiai</t>
  </si>
  <si>
    <t>R.S.2.3040</t>
  </si>
  <si>
    <t>25-307-P</t>
  </si>
  <si>
    <t>Pramoninių ir komercinių teritorijų pasiekiamumo didinimas Panevėžio regiono funkcinėje zonoje (II etapas)</t>
  </si>
  <si>
    <t xml:space="preserve"> 1.1 Investicijoms tinkamų teritorijų išvystymo trūkumų šalinimas ir teritorijų, pritaikytų investicijoms  plėtra Pasvalio r. sav.</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</si>
  <si>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</si>
  <si>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 xml:space="preserve">
Integruoti teritorinio vystymo projektai</t>
  </si>
  <si>
    <t>1.2  Investicijoms tinkamų teritorijų išvystymo trūkumų šalinimas ir teritorijų, pritaikytų investicijoms plėtra Rokiškio mieste (I etapas)</t>
  </si>
  <si>
    <t>25-308-P</t>
  </si>
  <si>
    <t>Pramoninių ir komercinių teritorijų pasiekiamumo didinimas Panevėžio regiono funkcinėje zonoje (III etapas)</t>
  </si>
  <si>
    <t>1.3 Investicijoms tinkamų teritorijų išvystymo trūkumų šalinimas ir teritorijų, pritaikytų investicijoms plėtra Rokiškio mieste  (II etapas)</t>
  </si>
  <si>
    <t>2026-03</t>
  </si>
  <si>
    <t>2026-05</t>
  </si>
  <si>
    <t>25-309-P</t>
  </si>
  <si>
    <t>Inovatyvių socialinės, kūrybinės ekonomikos ir bendro infrastruktūros naudojimo iniciatyvų plėtra (I etapas)</t>
  </si>
  <si>
    <t xml:space="preserve"> 1.7 Inovatyvių socialinės, kūrybinės ekonomikos ir bendro infrastruktūros naudojimo iniciatyvų plėtra Biržų rajono savivaldybėje</t>
  </si>
  <si>
    <t>projektai</t>
  </si>
  <si>
    <t xml:space="preserve">
Metinis konsoliduotų viešųjų paslaugų vartotojų skaičius</t>
  </si>
  <si>
    <t>vartotojai per metus</t>
  </si>
  <si>
    <t>25-310-P</t>
  </si>
  <si>
    <t>Inovatyvių socialinės, kūrybinės ekonomikos ir bendro infrastruktūros naudojimo iniciatyvų plėtra (II etapas)</t>
  </si>
  <si>
    <t>1.5 Bendradarbystės erdvės įkūrimas Velžyje, Panevėžio rajone</t>
  </si>
  <si>
    <t xml:space="preserve"> 2026-01</t>
  </si>
  <si>
    <t>25-311-P</t>
  </si>
  <si>
    <t xml:space="preserve">Viešosios infrastruktūros pritaikymas ir įrangos įsigijimas naujoms arba trūkstamoms kompetencijoms ir įgūdžiams formuoti </t>
  </si>
  <si>
    <t>1.4 Viešosios infrastruktūros pritaikymas ir įrangos įsigijimas naujoms arba trūkstamoms kompetencijoms ir įgūdžiams formuoti Rokiškio rajono savivaldybėje</t>
  </si>
  <si>
    <t>25-312-P</t>
  </si>
  <si>
    <t>Gamtos ir kultūros objektų prieinamumo padidinimas (I etapas)</t>
  </si>
  <si>
    <t>2.6 Pasvalio r.  sav. piliakalnių ir karstinių įgriuvų pritaikymas lankymui</t>
  </si>
  <si>
    <t>Konkretus 2021–2027 m. Europos Sąjungos investicijų programos uždavinys "5.2. Skatinti integruotą ir įtraukią socialinę, ekonominę ir aplinkosaugos plėtrą, puoselėti kultūrą, gamtos paveldą, darnų turizmą ir saugumą miestų teritorijose"</t>
  </si>
  <si>
    <t xml:space="preserve">
Sukurtos arba atkurtos atviros erdvės</t>
  </si>
  <si>
    <t>P.S.2.1039</t>
  </si>
  <si>
    <t>2.9 Pasvalio r.  sav. gamtos objektų pritaikymas lankymui</t>
  </si>
  <si>
    <t>25-313-P</t>
  </si>
  <si>
    <t>Gamtos ir kultūros objektų prieinamumo padidinimas (II etapas)</t>
  </si>
  <si>
    <t>2.7 Pasvalio r. sav. dvarų pritaikymas lankymui</t>
  </si>
  <si>
    <t>2.13 Rokiškio rajono savivaldybės sakralinio paveldo objektų pritaikymas lankymui (I etapas)</t>
  </si>
  <si>
    <t>25-314-P</t>
  </si>
  <si>
    <t xml:space="preserve">Gamtos ir kultūros objektų prieinamumo padidinimas (III etapas) </t>
  </si>
  <si>
    <t>2.21 Biržų rajono savivaldybės gamtos ir kultūros paveldo objektų pritaikymas lankymui (I etapas)</t>
  </si>
  <si>
    <t xml:space="preserve">
Dviračiams skirtos infrastruktūros metinis naudotojų skaičius</t>
  </si>
  <si>
    <t>R.S.2.3025</t>
  </si>
  <si>
    <t xml:space="preserve">
Dviračiams skirta infrastruktūra, kuriai suteikta parama</t>
  </si>
  <si>
    <t>kilometrai</t>
  </si>
  <si>
    <t>25-315-P</t>
  </si>
  <si>
    <t>Gamtos ir kultūros objektų prieinamumo padidinimas (IV etapas)</t>
  </si>
  <si>
    <t xml:space="preserve"> 2.1 Kupiškio rajono savivaldybės piliakalnių pritaikymas lankymui</t>
  </si>
  <si>
    <t>2.2 Kupiškio rajono savivaldybės dvarų pritaikymas lankymui</t>
  </si>
  <si>
    <t>2.3 Kupiškio rajono savivaldybės sakralinio ir kultūros paveldo objektų pritaikymas lankymui</t>
  </si>
  <si>
    <t>2.4 Kupiškio rajono savivaldybės  kultūros paveldo ir gamtos  objektų pritaikymas lankymui (I etapas)</t>
  </si>
  <si>
    <t xml:space="preserve"> 2.20 Biržų rajono  savivaldybės dvarų ir sakralinio paveldo objektų pritaikymas lankymui</t>
  </si>
  <si>
    <t xml:space="preserve">25-316-P </t>
  </si>
  <si>
    <t xml:space="preserve">Gamtos ir kultūros objektų prieinamumo padidinimas (V etapas) </t>
  </si>
  <si>
    <t>2.15 Rokiškio rajono  savivaldybės gamtos ir kultūros objektų pritaikymas lankymui</t>
  </si>
  <si>
    <t>2.16 Rokiškio rajono  savivaldybės gamtos objektų pritaikymas lankymui</t>
  </si>
  <si>
    <t>25-317-P</t>
  </si>
  <si>
    <t>Gamtos ir kultūros objektų prieinamumo padidinimas (VI etapas)</t>
  </si>
  <si>
    <t xml:space="preserve"> 2.12 Rokiškio rajono  savivaldybės dvarų pritaikymas lankymui</t>
  </si>
  <si>
    <t>25-318-P</t>
  </si>
  <si>
    <t xml:space="preserve">Gamtos ir kultūros objektų prieinamumo padidinimas (VII etapas) </t>
  </si>
  <si>
    <t xml:space="preserve"> 2.22 Biržų rajono savivaldybės gamtos objektų pritaikymas lankymui (II etapas)</t>
  </si>
  <si>
    <t>25-319-P</t>
  </si>
  <si>
    <t>Gamtos ir kultūros objektų prieinamumo padidinimas (VIII etapas)</t>
  </si>
  <si>
    <t>2.8 Pasvalio r.  sav. sakralinio paveldo (ir gamtos objektų) pritaikymas lankymui</t>
  </si>
  <si>
    <t>2.10 Pasvalio r. sav. kultūros paveldo (ir gamtos objektų) pritaikymas lankymui</t>
  </si>
  <si>
    <t xml:space="preserve"> 2.14 Rokiškio rajono savivaldybės sakralinio paveldo objektų pritaikymas lankymui (II etapas)</t>
  </si>
  <si>
    <t>25-320-P</t>
  </si>
  <si>
    <t>Gamtos ir kultūros objektų prieinamumo padidinimas (IX etapas)</t>
  </si>
  <si>
    <t>2.11 Rokiškio rajono savivaldybės piliakalnių pritaikymas lankymui</t>
  </si>
  <si>
    <t>2025-12</t>
  </si>
  <si>
    <t>2026-02</t>
  </si>
  <si>
    <t xml:space="preserve">25-321-P </t>
  </si>
  <si>
    <t xml:space="preserve">Gamtos ir kultūros objektų prieinamumo padidinimas (X etapas) </t>
  </si>
  <si>
    <t>2.17 Panevėžio r. sav.  gamtos ir kultūros paveldo objektų pritaikymas lankymui (I etapas)</t>
  </si>
  <si>
    <t>25-322-P</t>
  </si>
  <si>
    <t>Gamtos ir kultūros objektų prieinamumo padidinimas (XI etapas)</t>
  </si>
  <si>
    <t>2.5 Kupiškio rajono savivaldybės  kultūros paveldo ir gamtos  objektų pritaikymas lankymui (II etapas)</t>
  </si>
  <si>
    <t>25-323-P</t>
  </si>
  <si>
    <t xml:space="preserve">Gamtos ir kultūros objektų prieinamumo padidinimas (XII etapas) </t>
  </si>
  <si>
    <t xml:space="preserve"> 2.18 Panevėžio r. sav.  gamtos objektų pritaikymas lankymui (II etapas)</t>
  </si>
  <si>
    <t>2026-04</t>
  </si>
  <si>
    <t>2026-06</t>
  </si>
  <si>
    <t>2.19 Panevėžio r. sav.  gamtos ir kultūros objektų pritaikymas lankymui (III etapas)</t>
  </si>
  <si>
    <t>25-324-P</t>
  </si>
  <si>
    <t xml:space="preserve"> FZ savivaldybių bendrų viešųjų paslaugų efektyvumo ir veiksmingumo didinimas (I etapas) </t>
  </si>
  <si>
    <t>01-004-07-02-01 (RE)-25-(LT025-02-01-11 )</t>
  </si>
  <si>
    <t>4.1 Skatinimo priemonių investuoti  Panevėžio regiono funkcinėje zonoje parengimas ir įgyvendinimas</t>
  </si>
  <si>
    <t>VšĮ Panevėžio plėtros agentūra</t>
  </si>
  <si>
    <t xml:space="preserve"> 2026-04</t>
  </si>
  <si>
    <t xml:space="preserve">
Metinis konsoliduotų viešųjų paslaugų vartotojų skaičius</t>
  </si>
  <si>
    <t>25-325-P</t>
  </si>
  <si>
    <t xml:space="preserve"> FZ savivaldybių bendrų viešųjų paslaugų efektyvumo ir veiksmingumo didinimas (II etapas)</t>
  </si>
  <si>
    <t>4.2 Panevėžio regiono funkcinės zonos turistinį identitetą reprezentuojančių paslaugų paketų (maršrutų) sukūrimas ir viešinimas bei tam reikalingos infrastruktūros pagerinimas</t>
  </si>
  <si>
    <t>25-326-P</t>
  </si>
  <si>
    <t>Judumo, viešojo transporto paslaugų plėtra FZ gyventojams (I etapas)</t>
  </si>
  <si>
    <t>3.1 Judumo paslaugos plėtra Kupiškio rajono savivaldybėje</t>
  </si>
  <si>
    <t>3.2 Darniai FZ  viešojo transporto informacinei sistemai pritaikytos viešojo transporto infrastruktūros kūrimas Pasvalio r. sav.</t>
  </si>
  <si>
    <t>3.3 Judumo paslaugų  plėtra Pasvalio r. sav.</t>
  </si>
  <si>
    <t>3.5 Judumo paslaugos plėtra FZ</t>
  </si>
  <si>
    <t>3.7 Judumo paslaugų  plėtra Biržų rajono savivaldybėje</t>
  </si>
  <si>
    <t>25-327-P</t>
  </si>
  <si>
    <t>Judumo, viešojo transporto paslaugų plėtra FZ gyventojams (II etapas)</t>
  </si>
  <si>
    <t xml:space="preserve"> 3.6 Darnios Panevėžio regiono funkcinės zonos viešojo transporto informacinės sistemos bei infrastruktūros kūrimas Panevėžio rajono savivaldybėje</t>
  </si>
  <si>
    <t xml:space="preserve"> 2025-07</t>
  </si>
  <si>
    <t>25-328-P</t>
  </si>
  <si>
    <t>Judumo, viešojo transporto paslaugų plėtra FZ gyventojams (III etapas)</t>
  </si>
  <si>
    <t>3.4 Darnios FZ viešojo transporto informacinės sistemos kūrimas Pasvalio r. sav.</t>
  </si>
  <si>
    <t>2026-08</t>
  </si>
  <si>
    <t>Pastebėjimai dėl stebėsenos rodiklių</t>
  </si>
  <si>
    <t xml:space="preserve">Šio kvietimo patvirtintos rodiklių kortelės įkeltos (1 priedo 4 priedas)  M:\2. PROGRAMOS\3.1 EGADP - SP 21-27\2. Kvietimai\DTPS\1.2 KVIETIMŲ PLANAI\Suderintos rodiklių kortelės\10-001-06-01-03 (RE) </t>
  </si>
  <si>
    <t>3/1/2024; PĮP atsiimtas vertinimo metu</t>
  </si>
  <si>
    <t>2024-10-14</t>
  </si>
  <si>
    <t>25-523-P</t>
  </si>
  <si>
    <t xml:space="preserve">4490
(2029)
</t>
  </si>
  <si>
    <t xml:space="preserve">Asmenų, kurie po dalyvavimo veiklose pagerino sveikatos raštingumo kompetenciją, dalis </t>
  </si>
  <si>
    <t>2024 07 24</t>
  </si>
  <si>
    <t>2024 07 10</t>
  </si>
  <si>
    <t>25-329-P</t>
  </si>
  <si>
    <t>Viešųjų erdvių pritaikymas socialinėms veikloms, kultūrinių paslaugų įvairovės, miesto reprezentacinių zonų patrauklumo didinimas (V etapas)</t>
  </si>
  <si>
    <t>Konkretus 2021–2027 m. Europos Sąjungos investicijų programos uždavinys "5.1. "Skatinti integruotą ir įtraukią socialinę, ekonominę ir aplinkosaugos plėtrą vietos lygmeniu, puoselėti kultūrą, gamtos paveldą, darnų turizmą ir saugumą kitose nei miestų teritorijose"</t>
  </si>
  <si>
    <t>Dienos užimtumo paslaugų plėtra asmenims su negalia Kupiškio rajono savivaldybėje*</t>
  </si>
  <si>
    <t>Socialinių dirbtuvių  asmenims su intelekto ir/ar psichikos negalia įrengimas Biržų r. savivaldybėje**</t>
  </si>
  <si>
    <t>25-422-P</t>
  </si>
  <si>
    <t>Socialinių paslaugų deinstitucionalizacija Panevėžio regione IX</t>
  </si>
  <si>
    <t>2025 07</t>
  </si>
  <si>
    <t>25-423-P</t>
  </si>
  <si>
    <t>Socialinių paslaugų deinstitucionalizacija Panevėžio regione X</t>
  </si>
  <si>
    <r>
      <rPr>
        <b/>
        <sz val="10"/>
        <color theme="1"/>
        <rFont val="Times New Roman"/>
        <family val="1"/>
        <charset val="186"/>
      </rPr>
      <t>*Pastaba.</t>
    </r>
    <r>
      <rPr>
        <sz val="10"/>
        <color theme="1"/>
        <rFont val="Times New Roman"/>
        <family val="1"/>
        <charset val="186"/>
      </rPr>
      <t xml:space="preserve"> Projekto PĮP atsiimtas. Patikslinus informaciją Panevėžio regiono plėtros plane, projektui suplanuotas naujas kvietimas Nr. 25-422-P</t>
    </r>
  </si>
  <si>
    <r>
      <rPr>
        <b/>
        <sz val="10"/>
        <color theme="1"/>
        <rFont val="Times New Roman"/>
        <family val="1"/>
        <charset val="186"/>
      </rPr>
      <t>**Pastaba</t>
    </r>
    <r>
      <rPr>
        <sz val="10"/>
        <color theme="1"/>
        <rFont val="Times New Roman"/>
        <family val="1"/>
        <charset val="186"/>
      </rPr>
      <t>. Paskelbus kvietimą, gautas RPT prašymas vėlinti poveiklės PĮP pateikimo terminą. Kadangi kvietimas dviems projektams, kvietime poveiklė nebevykdoma ir šiai poveiklei suplanuotas atskiras naujas kvietimas Nr. 25-423-P</t>
    </r>
  </si>
  <si>
    <t>2025-01-31</t>
  </si>
  <si>
    <t>2025-03-31</t>
  </si>
  <si>
    <t>25-013-P</t>
  </si>
  <si>
    <t>Įvairialypio švietimo plėtojimas  vykdant visos dienos mokyklų veiklą Panevėžio mieste (II)</t>
  </si>
  <si>
    <t>1.13. Visos dienos mokyklos erdvių sukūrimas Panevėžio miesto ikimokyklinio ugdymo mokyklose (II etapas)*</t>
  </si>
  <si>
    <t xml:space="preserve">Naujos arba modernizuotos vaikų priežiūros infrastruktūros mokymo klasių talpumas </t>
  </si>
  <si>
    <t>2026-01</t>
  </si>
  <si>
    <t xml:space="preserve">	388</t>
  </si>
  <si>
    <t xml:space="preserve">	15736</t>
  </si>
  <si>
    <t>2025-02-28</t>
  </si>
  <si>
    <t>2025-01-13</t>
  </si>
  <si>
    <t>2025-02-17</t>
  </si>
  <si>
    <t>2025 01</t>
  </si>
  <si>
    <t>2026 06</t>
  </si>
  <si>
    <t xml:space="preserve"> Nestacionarių socialinių paslaugų infrastruktūros, skirtos atviriems jaunimo centrams, plėtra ir modernizavimas Panevėžio rajone</t>
  </si>
  <si>
    <t>2026 01</t>
  </si>
  <si>
    <t>2026 03</t>
  </si>
  <si>
    <t>2024-07-15. PĮP vertinimo metu buvo atmestas</t>
  </si>
  <si>
    <t>2025-07-14</t>
  </si>
  <si>
    <t>25-524-P</t>
  </si>
  <si>
    <t xml:space="preserve"> 2025-08</t>
  </si>
  <si>
    <t xml:space="preserve"> 2025-10</t>
  </si>
  <si>
    <t>2025-08-22</t>
  </si>
  <si>
    <t xml:space="preserve">890
(2029)
</t>
  </si>
  <si>
    <t>25-424-P</t>
  </si>
  <si>
    <t>Socialinių paslaugų infrastruktūros plėtra Panevėžio regione IX</t>
  </si>
  <si>
    <t>Socialinių paslaugų infrastruktūros senyvo amžiaus asmenims plėtra Kupiškio rajono savivaldybėje</t>
  </si>
  <si>
    <t>2025 12</t>
  </si>
  <si>
    <t xml:space="preserve"> 2025-12-31</t>
  </si>
  <si>
    <t xml:space="preserve"> 2025-09-30</t>
  </si>
  <si>
    <t xml:space="preserve">  -</t>
  </si>
  <si>
    <t xml:space="preserve"> -</t>
  </si>
  <si>
    <t xml:space="preserve">   -</t>
  </si>
  <si>
    <t>2025-01-31                             (PĮP nebus teikiamas - projektas naikinamas po RPPL pakeitimo (2025-09-29 sprendimas Nr. TS-14))</t>
  </si>
  <si>
    <t>25-014-P</t>
  </si>
  <si>
    <t>Įvairialypio švietimo plėtojimas  vykdant visos dienos mokyklų veiklą Kupiškio mieste</t>
  </si>
  <si>
    <t>1.14. Visos dienos mokyklos erdvių įkūrimas Kupiškio mokykloje „Varpelis“</t>
  </si>
  <si>
    <t xml:space="preserve"> 2025-11</t>
  </si>
  <si>
    <t>25-108-P</t>
  </si>
  <si>
    <t>Dviračių arba pėsčiųjų ir / ar dviračių tako Paliūniškio g. modernizavimas integruojant į bendrą bevariklio transporto tinklą</t>
  </si>
  <si>
    <t>Pasirašyta finansavimo sutartis</t>
  </si>
  <si>
    <t>Vertinamas PĮP</t>
  </si>
  <si>
    <t xml:space="preserve">260
(2029)
</t>
  </si>
  <si>
    <t>1.3. Kokybiškų visuomenės sveikatos paslaugų prieinamumo gerinimas Panevėžio mieste</t>
  </si>
  <si>
    <t>25-211-P</t>
  </si>
  <si>
    <t>Geriamojo vandens tiekimo infrastruktūros saugumo didinimas Biržų rajono savivaldybėje</t>
  </si>
  <si>
    <t>02-001-06-07-03-(RE)-25-(LT025-06-04-12)</t>
  </si>
  <si>
    <t>Didinti geriamojo vandens tiekimo infrastruktūros saugumą</t>
  </si>
  <si>
    <t>12.1 Skatinti saugią prieigą prie vandens, tvarios vandentvarkos, įskaitant integruotą vandentvarką, ir vandens išteklių atsparumą</t>
  </si>
  <si>
    <t>Įdiegtos vandenviečių, viešųjų geriamojo vandens tiekėjų, nuotekų tvarkytojų valdymo centrų apsaugos priemonės</t>
  </si>
  <si>
    <t xml:space="preserve">P.S.2.1045 </t>
  </si>
  <si>
    <t>UAB „Biržų vandenys"</t>
  </si>
  <si>
    <t xml:space="preserve">
2026-11                               </t>
  </si>
  <si>
    <t xml:space="preserve">
2027-01                    </t>
  </si>
  <si>
    <t>Viešieji vandens tiekėjai ir nuotekų tvarkytojai, kurie investuoja į saugaus vandens tiekimo užtikrinimo priemones, siekdami padidinti įmonių veiklos atsparumą</t>
  </si>
  <si>
    <t xml:space="preserve">R.S.2.3055 </t>
  </si>
  <si>
    <t>25-212-P</t>
  </si>
  <si>
    <t>Geriamojo vandens tiekimo infrastruktūros saugumo didinimas Kupiškio rajone</t>
  </si>
  <si>
    <t>UAB „Kupiškio vandenys"</t>
  </si>
  <si>
    <t xml:space="preserve">
2027-01                   </t>
  </si>
  <si>
    <t>25-213-P</t>
  </si>
  <si>
    <t>Geriamojo vandens tiekimo infrastruktūros saugumo didinimas Rokiškio rajone</t>
  </si>
  <si>
    <t>UAB „Rokiškio vandenys</t>
  </si>
  <si>
    <t xml:space="preserve">
2027-02                              </t>
  </si>
  <si>
    <t xml:space="preserve">
2027-04</t>
  </si>
  <si>
    <t>Socialinio būsto fondo plėtra Biržų rajono savivaldybėje***</t>
  </si>
  <si>
    <t>Konkretus 2021–2027 m. Europos Sąjungos investicijų programos uždavinys "17.1. Skatinti galimybes gauti prieinamą ir tvarų būstą"</t>
  </si>
  <si>
    <t>Naujo arba modernizuoto įperkamo, tvaraus socialinio būsto talpumas</t>
  </si>
  <si>
    <t>P.B.2.0965</t>
  </si>
  <si>
    <t xml:space="preserve">Naujų arba modernizuotų įperkamų, tvarių socialinių būstų naudotojų skaičius per metus </t>
  </si>
  <si>
    <t>R.B.2.2967</t>
  </si>
  <si>
    <t>2026 08</t>
  </si>
  <si>
    <t>25-425-P</t>
  </si>
  <si>
    <t>Socialinio būsto fondo plėtra Panevėžio regione VI</t>
  </si>
  <si>
    <t>Socialinio būsto plėtra visiems jo laukiantiems asmenims (šeimoms) Kupiškio rajono savivaldybėje</t>
  </si>
  <si>
    <t>2026 11</t>
  </si>
  <si>
    <t>2026 12</t>
  </si>
  <si>
    <t>25-426-P</t>
  </si>
  <si>
    <t>Socialinio būsto fondo plėtra Panevėžio regione VII</t>
  </si>
  <si>
    <t>Panevėžio r. socialinio būsto fondo plėtra</t>
  </si>
  <si>
    <t>2027 02</t>
  </si>
  <si>
    <t>25-427-P</t>
  </si>
  <si>
    <t>Socialinio būsto fondo plėtra Panevėžio regione VIII</t>
  </si>
  <si>
    <t xml:space="preserve">Socialinio būsto prieinamumo didinimas Pasvalio rajono savivaldybėje </t>
  </si>
  <si>
    <t>2027 05</t>
  </si>
  <si>
    <t>25-428-P</t>
  </si>
  <si>
    <t>Socialinio būsto fondo plėtra Panevėžio regione IX</t>
  </si>
  <si>
    <t>Socialinio būsto plėtra Rokiškio rajono savivaldybėje II</t>
  </si>
  <si>
    <t>2027 03</t>
  </si>
  <si>
    <t>***Pastaba. Poveiklė bus įgyvendinama pagal esamą projekto Nr. 25-412-P-0002 administravimo ir finansavimo sutartį</t>
  </si>
  <si>
    <t>25-330-P</t>
  </si>
  <si>
    <t>Civilinės parengties stiprinimas (I etapas)</t>
  </si>
  <si>
    <t>01-004-10-04-01-(RE)-25-(LT025-06-05-13 )</t>
  </si>
  <si>
    <t>Stiprinti civilinę parengtį</t>
  </si>
  <si>
    <t>1.1 Priedangos įrengimas Trumpoji g. 1 automobilių stovėjimo aikštelėje stiprinant civilinę parengtį ir visuomenės atsparumą</t>
  </si>
  <si>
    <t>Konkretus 2021–2027 m. Europos Sąjungos investicijų programos uždavinys 15.1. Sukurti atsparią gynybos infrastruktūrą, pirmenybę teikiant dvejopo naudojimo infrastruktū-rai, taip pat siekti skatinti karinį mobilumą ES ir gerinti civilinę parengtį</t>
  </si>
  <si>
    <t>Naujos arba modernizuotos priedangos</t>
  </si>
  <si>
    <t xml:space="preserve">
P.S.2.1048</t>
  </si>
  <si>
    <t xml:space="preserve">
skaičius</t>
  </si>
  <si>
    <t xml:space="preserve">
2027-03-01</t>
  </si>
  <si>
    <t xml:space="preserve">
2027-06-30</t>
  </si>
  <si>
    <t>Pastatytų arba renovuotų daugiafunkcių priedangų talpumas</t>
  </si>
  <si>
    <t xml:space="preserve">
P.B.2.0029</t>
  </si>
  <si>
    <t xml:space="preserve">
asmenys</t>
  </si>
  <si>
    <t xml:space="preserve">
1241</t>
  </si>
  <si>
    <t xml:space="preserve"> Gyventojai, galintys pasinaudoti apsaugos nuo su klimatu nesusijusios gamtinio pavojaus rizikos ir nuo su žmogaus veikla susijusios rizikos priemonėmis</t>
  </si>
  <si>
    <t xml:space="preserve">
R.B.2.2096</t>
  </si>
  <si>
    <t>25-331-P</t>
  </si>
  <si>
    <t>Civilinės parengties stiprinimas (II etapas)</t>
  </si>
  <si>
    <r>
      <t>1.2 Rokiškio rajono savivaldybės gyventojų apsaugos priedangų tinklo plėtra</t>
    </r>
    <r>
      <rPr>
        <i/>
        <strike/>
        <sz val="9"/>
        <rFont val="Times New Roman"/>
        <family val="1"/>
      </rPr>
      <t xml:space="preserve">
</t>
    </r>
  </si>
  <si>
    <t xml:space="preserve">
4</t>
  </si>
  <si>
    <t>2026-12</t>
  </si>
  <si>
    <t>2027-02</t>
  </si>
  <si>
    <t xml:space="preserve">
Pastatytų arba renovuotų daugiafunkcių priedangų talpumas</t>
  </si>
  <si>
    <t xml:space="preserve">
1042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</si>
</sst>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
    <numFmt numFmtId="165" formatCode="0.0"/>
    <numFmt numFmtId="166" formatCode="yyyy\-mm\-dd;@"/>
  </numFmts>
  <fonts count="50" x14ac:knownFonts="1">
    <font>
      <sz val="11"/>
      <color theme="1"/>
      <name val="Calibri"/>
      <family val="2"/>
      <charset val="186"/>
      <scheme val="minor"/>
    </font>
    <font>
      <i/>
      <sz val="10"/>
      <color theme="1"/>
      <name val="Times New Roman"/>
      <family val="1"/>
      <charset val="186"/>
    </font>
    <font>
      <sz val="10"/>
      <color theme="1"/>
      <name val="Times New Roman"/>
      <family val="1"/>
      <charset val="186"/>
    </font>
    <font>
      <b/>
      <sz val="10"/>
      <color theme="1"/>
      <name val="Times New Roman"/>
      <family val="1"/>
      <charset val="186"/>
    </font>
    <font>
      <b/>
      <sz val="10"/>
      <name val="Times New Roman"/>
      <family val="1"/>
      <charset val="186"/>
    </font>
    <font>
      <sz val="10"/>
      <name val="Times New Roman"/>
      <family val="1"/>
      <charset val="186"/>
    </font>
    <font>
      <i/>
      <sz val="10"/>
      <name val="Times New Roman"/>
      <family val="1"/>
      <charset val="186"/>
    </font>
    <font>
      <sz val="11"/>
      <color theme="1"/>
      <name val="Times New Roman"/>
      <family val="1"/>
      <charset val="186"/>
    </font>
    <font>
      <sz val="11"/>
      <name val="Times New Roman"/>
      <family val="1"/>
      <charset val="186"/>
    </font>
    <font>
      <sz val="11"/>
      <color theme="0" tint="-0.14999847407452621"/>
      <name val="Times New Roman"/>
      <family val="1"/>
      <charset val="186"/>
    </font>
    <font>
      <b/>
      <sz val="11"/>
      <color theme="1"/>
      <name val="Times New Roman"/>
      <family val="1"/>
      <charset val="186"/>
    </font>
    <font>
      <b/>
      <sz val="11"/>
      <color theme="0" tint="-0.14999847407452621"/>
      <name val="Times New Roman"/>
      <family val="1"/>
      <charset val="186"/>
    </font>
    <font>
      <u/>
      <sz val="11"/>
      <color theme="1"/>
      <name val="Times New Roman"/>
      <family val="1"/>
      <charset val="186"/>
    </font>
    <font>
      <sz val="9"/>
      <color theme="1"/>
      <name val="Times New Roman"/>
      <family val="1"/>
      <charset val="186"/>
    </font>
    <font>
      <i/>
      <sz val="9"/>
      <color theme="1"/>
      <name val="Times New Roman"/>
      <family val="1"/>
      <charset val="186"/>
    </font>
    <font>
      <i/>
      <sz val="9"/>
      <name val="Times New Roman"/>
      <family val="1"/>
      <charset val="186"/>
    </font>
    <font>
      <i/>
      <sz val="9"/>
      <color rgb="FFFF0000"/>
      <name val="Times New Roman"/>
      <family val="1"/>
      <charset val="186"/>
    </font>
    <font>
      <b/>
      <i/>
      <sz val="9"/>
      <name val="Times New Roman"/>
      <family val="1"/>
      <charset val="186"/>
    </font>
    <font>
      <b/>
      <i/>
      <sz val="9"/>
      <color theme="1"/>
      <name val="Times New Roman"/>
      <family val="1"/>
      <charset val="186"/>
    </font>
    <font>
      <sz val="11"/>
      <color theme="1"/>
      <name val="Calibri"/>
      <family val="2"/>
      <charset val="186"/>
      <scheme val="minor"/>
    </font>
    <font>
      <sz val="11"/>
      <color rgb="FF9C0006"/>
      <name val="Calibri"/>
      <family val="2"/>
      <charset val="186"/>
      <scheme val="minor"/>
    </font>
    <font>
      <b/>
      <sz val="8"/>
      <color theme="1"/>
      <name val="Times New Roman"/>
      <family val="1"/>
      <charset val="186"/>
    </font>
    <font>
      <sz val="9"/>
      <name val="Times New Roman"/>
      <family val="1"/>
      <charset val="186"/>
    </font>
    <font>
      <sz val="9"/>
      <color rgb="FFFF0000"/>
      <name val="Times New Roman"/>
      <family val="1"/>
      <charset val="186"/>
    </font>
    <font>
      <i/>
      <sz val="9"/>
      <color theme="1"/>
      <name val="Times New Roman"/>
      <family val="1"/>
    </font>
    <font>
      <sz val="8"/>
      <color theme="1"/>
      <name val="Times New Roman"/>
      <family val="1"/>
    </font>
    <font>
      <i/>
      <sz val="10"/>
      <color theme="1"/>
      <name val="Times New Roman"/>
      <family val="1"/>
    </font>
    <font>
      <sz val="9"/>
      <name val="Times New Roman"/>
      <family val="1"/>
    </font>
    <font>
      <sz val="9"/>
      <color theme="1"/>
      <name val="Times New Roman"/>
      <family val="1"/>
    </font>
    <font>
      <sz val="11"/>
      <color rgb="FFFF0000"/>
      <name val="Calibri"/>
      <family val="2"/>
      <charset val="186"/>
      <scheme val="minor"/>
    </font>
    <font>
      <sz val="11"/>
      <name val="Calibri"/>
      <family val="2"/>
      <charset val="186"/>
      <scheme val="minor"/>
    </font>
    <font>
      <sz val="11"/>
      <name val="Calibri"/>
      <family val="2"/>
      <charset val="186"/>
    </font>
    <font>
      <sz val="10"/>
      <name val="Calibri"/>
      <family val="2"/>
      <charset val="186"/>
      <scheme val="minor"/>
    </font>
    <font>
      <i/>
      <sz val="9"/>
      <name val="Times New Roman"/>
      <family val="1"/>
    </font>
    <font>
      <sz val="10"/>
      <color rgb="FFFF0000"/>
      <name val="Times New Roman"/>
      <family val="1"/>
      <charset val="186"/>
    </font>
    <font>
      <i/>
      <sz val="10"/>
      <color theme="0" tint="-0.499984740745262"/>
      <name val="Times New Roman"/>
      <family val="1"/>
      <charset val="186"/>
    </font>
    <font>
      <sz val="11"/>
      <color theme="1"/>
      <name val="Times New Roman"/>
      <family val="1"/>
    </font>
    <font>
      <sz val="12"/>
      <color theme="1"/>
      <name val="Times New Roman"/>
      <family val="1"/>
      <charset val="186"/>
    </font>
    <font>
      <sz val="12"/>
      <name val="Times New Roman"/>
      <family val="1"/>
      <charset val="186"/>
    </font>
    <font>
      <b/>
      <sz val="10"/>
      <name val="Times New Roman"/>
      <family val="1"/>
    </font>
    <font>
      <b/>
      <sz val="10"/>
      <color theme="1"/>
      <name val="Times New Roman"/>
      <family val="1"/>
    </font>
    <font>
      <sz val="11"/>
      <name val="Calibri"/>
      <family val="2"/>
    </font>
    <font>
      <sz val="11"/>
      <name val="Calibri"/>
      <family val="2"/>
      <scheme val="minor"/>
    </font>
    <font>
      <sz val="10"/>
      <name val="Times New Roman"/>
      <family val="1"/>
    </font>
    <font>
      <i/>
      <strike/>
      <sz val="9"/>
      <name val="Times New Roman"/>
      <family val="1"/>
      <charset val="186"/>
    </font>
    <font>
      <b/>
      <sz val="11"/>
      <name val="Times New Roman"/>
      <family val="1"/>
      <charset val="186"/>
    </font>
    <font>
      <strike/>
      <sz val="10"/>
      <name val="Times New Roman"/>
      <family val="1"/>
      <charset val="186"/>
    </font>
    <font>
      <strike/>
      <sz val="10"/>
      <name val="Calibri"/>
      <family val="2"/>
      <charset val="186"/>
      <scheme val="minor"/>
    </font>
    <font>
      <sz val="10"/>
      <color theme="1"/>
      <name val="Times New Roman"/>
      <family val="1"/>
    </font>
    <font>
      <i/>
      <strike/>
      <sz val="9"/>
      <name val="Times New Roman"/>
      <family val="1"/>
    </font>
  </fonts>
  <fills count="7">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CC"/>
      </patternFill>
    </fill>
    <fill>
      <patternFill patternType="solid">
        <fgColor theme="2" tint="-9.9978637043366805E-2"/>
        <bgColor indexed="64"/>
      </patternFill>
    </fill>
    <fill>
      <patternFill patternType="solid">
        <fgColor rgb="FFFFFF0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auto="1"/>
      </right>
      <top/>
      <bottom/>
      <diagonal/>
    </border>
    <border>
      <left/>
      <right style="thin">
        <color indexed="64"/>
      </right>
      <top/>
      <bottom style="thin">
        <color indexed="64"/>
      </bottom>
      <diagonal/>
    </border>
    <border>
      <left style="thin">
        <color auto="1"/>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rgb="FFB2B2B2"/>
      </left>
      <right style="thin">
        <color rgb="FFB2B2B2"/>
      </right>
      <top/>
      <bottom style="thin">
        <color rgb="FFB2B2B2"/>
      </bottom>
      <diagonal/>
    </border>
  </borders>
  <cellStyleXfs count="3">
    <xf numFmtId="0" fontId="0" fillId="0" borderId="0"/>
    <xf numFmtId="0" fontId="20" fillId="3" borderId="0" applyNumberFormat="0" applyBorder="0" applyAlignment="0" applyProtection="0"/>
    <xf numFmtId="0" fontId="19" fillId="4" borderId="29" applyNumberFormat="0" applyFont="0" applyAlignment="0" applyProtection="0"/>
  </cellStyleXfs>
  <cellXfs count="701">
    <xf numFmtId="0" fontId="0" fillId="0" borderId="0" xfId="0"/>
    <xf numFmtId="0" fontId="2" fillId="0" borderId="0" xfId="0" applyFont="1"/>
    <xf numFmtId="0" fontId="1" fillId="0" borderId="1" xfId="0" applyFont="1" applyBorder="1"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center" vertical="top"/>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7" xfId="0" applyFont="1" applyBorder="1" applyAlignment="1">
      <alignment horizontal="center" vertical="top" wrapText="1"/>
    </xf>
    <xf numFmtId="0" fontId="1" fillId="0" borderId="2" xfId="0" applyFont="1" applyBorder="1" applyAlignment="1">
      <alignment horizontal="center"/>
    </xf>
    <xf numFmtId="0" fontId="7" fillId="0" borderId="3" xfId="0" applyFont="1" applyBorder="1" applyAlignment="1">
      <alignment horizontal="center" vertical="top"/>
    </xf>
    <xf numFmtId="0" fontId="7" fillId="0" borderId="2" xfId="0" applyFont="1" applyBorder="1" applyAlignment="1">
      <alignment horizontal="center" vertical="top"/>
    </xf>
    <xf numFmtId="0" fontId="7" fillId="0" borderId="2" xfId="0" applyFont="1" applyBorder="1" applyAlignment="1">
      <alignment horizontal="center" vertical="top" wrapText="1"/>
    </xf>
    <xf numFmtId="0" fontId="9" fillId="0" borderId="8" xfId="0" applyFont="1" applyBorder="1" applyAlignment="1">
      <alignment horizontal="center" vertical="top"/>
    </xf>
    <xf numFmtId="0" fontId="7" fillId="0" borderId="8" xfId="0" applyFont="1" applyBorder="1" applyAlignment="1">
      <alignment horizontal="center" vertical="top"/>
    </xf>
    <xf numFmtId="0" fontId="9" fillId="0" borderId="3" xfId="0" applyFont="1" applyBorder="1" applyAlignment="1">
      <alignment horizontal="center" vertical="top"/>
    </xf>
    <xf numFmtId="0" fontId="6" fillId="0" borderId="2" xfId="0" applyFont="1" applyBorder="1" applyAlignment="1">
      <alignment horizontal="center"/>
    </xf>
    <xf numFmtId="4" fontId="7" fillId="0" borderId="2" xfId="0" applyNumberFormat="1" applyFont="1" applyBorder="1" applyAlignment="1">
      <alignment horizontal="center" vertical="top"/>
    </xf>
    <xf numFmtId="4" fontId="7" fillId="0" borderId="3" xfId="0" applyNumberFormat="1" applyFont="1" applyBorder="1" applyAlignment="1">
      <alignment horizontal="center" vertical="top"/>
    </xf>
    <xf numFmtId="4" fontId="7" fillId="0" borderId="8" xfId="0" applyNumberFormat="1" applyFont="1" applyBorder="1" applyAlignment="1">
      <alignment horizontal="center" vertical="top"/>
    </xf>
    <xf numFmtId="0" fontId="7" fillId="0" borderId="10" xfId="0" applyFont="1" applyBorder="1" applyAlignment="1">
      <alignment horizontal="center" vertical="top"/>
    </xf>
    <xf numFmtId="0" fontId="7" fillId="0" borderId="11" xfId="0" applyFont="1" applyBorder="1" applyAlignment="1">
      <alignment horizontal="center" vertical="top"/>
    </xf>
    <xf numFmtId="0" fontId="7" fillId="0" borderId="12" xfId="0" applyFont="1" applyBorder="1" applyAlignment="1">
      <alignment horizontal="center" vertical="top"/>
    </xf>
    <xf numFmtId="0" fontId="8" fillId="0" borderId="2" xfId="0" applyFont="1" applyBorder="1" applyAlignment="1">
      <alignment horizontal="center" vertical="top" wrapText="1"/>
    </xf>
    <xf numFmtId="0" fontId="7" fillId="0" borderId="5" xfId="0" applyFont="1" applyBorder="1" applyAlignment="1">
      <alignment horizontal="center" vertical="top"/>
    </xf>
    <xf numFmtId="0" fontId="7" fillId="0" borderId="13" xfId="0" applyFont="1" applyBorder="1" applyAlignment="1">
      <alignment horizontal="center" vertical="top"/>
    </xf>
    <xf numFmtId="0" fontId="7" fillId="0" borderId="4" xfId="0" applyFont="1" applyBorder="1" applyAlignment="1">
      <alignment horizontal="center" vertical="top" wrapText="1"/>
    </xf>
    <xf numFmtId="0" fontId="7" fillId="0" borderId="12" xfId="0" applyFont="1" applyBorder="1" applyAlignment="1">
      <alignment horizontal="center" vertical="top" wrapText="1"/>
    </xf>
    <xf numFmtId="0" fontId="7" fillId="0" borderId="3" xfId="0" applyFont="1" applyBorder="1" applyAlignment="1">
      <alignment horizontal="center" vertical="top" wrapText="1"/>
    </xf>
    <xf numFmtId="0" fontId="10" fillId="0" borderId="2" xfId="0" applyFont="1" applyBorder="1" applyAlignment="1">
      <alignment horizontal="center" vertical="top"/>
    </xf>
    <xf numFmtId="0" fontId="10" fillId="0" borderId="8" xfId="0" applyFont="1" applyBorder="1" applyAlignment="1">
      <alignment horizontal="center" vertical="top"/>
    </xf>
    <xf numFmtId="0" fontId="11" fillId="0" borderId="8" xfId="0" applyFont="1" applyBorder="1" applyAlignment="1">
      <alignment horizontal="center" vertical="top"/>
    </xf>
    <xf numFmtId="0" fontId="11" fillId="0" borderId="3" xfId="0" applyFont="1" applyBorder="1" applyAlignment="1">
      <alignment horizontal="center" vertical="top"/>
    </xf>
    <xf numFmtId="164" fontId="7" fillId="0" borderId="2" xfId="0" applyNumberFormat="1" applyFont="1" applyBorder="1" applyAlignment="1">
      <alignment horizontal="center" vertical="top"/>
    </xf>
    <xf numFmtId="164" fontId="7" fillId="0" borderId="8" xfId="0" applyNumberFormat="1" applyFont="1" applyBorder="1" applyAlignment="1">
      <alignment horizontal="center" vertical="top"/>
    </xf>
    <xf numFmtId="164" fontId="7" fillId="0" borderId="3" xfId="0" applyNumberFormat="1" applyFont="1" applyBorder="1" applyAlignment="1">
      <alignment horizontal="center" vertical="top"/>
    </xf>
    <xf numFmtId="0" fontId="7" fillId="0" borderId="0" xfId="0" applyFont="1" applyAlignment="1">
      <alignment horizontal="center" vertical="top" wrapText="1"/>
    </xf>
    <xf numFmtId="4" fontId="7" fillId="0" borderId="2" xfId="0" applyNumberFormat="1" applyFont="1" applyBorder="1" applyAlignment="1">
      <alignment horizontal="center" vertical="top" wrapText="1"/>
    </xf>
    <xf numFmtId="164" fontId="7" fillId="0" borderId="2" xfId="0" applyNumberFormat="1" applyFont="1" applyBorder="1" applyAlignment="1">
      <alignment horizontal="center" vertical="top" wrapText="1"/>
    </xf>
    <xf numFmtId="0" fontId="9" fillId="0" borderId="8" xfId="0" applyFont="1" applyBorder="1" applyAlignment="1">
      <alignment horizontal="center" vertical="top" wrapText="1"/>
    </xf>
    <xf numFmtId="0" fontId="7" fillId="0" borderId="8" xfId="0" applyFont="1" applyBorder="1" applyAlignment="1">
      <alignment horizontal="center" vertical="top" wrapText="1"/>
    </xf>
    <xf numFmtId="4" fontId="7" fillId="0" borderId="8" xfId="0" applyNumberFormat="1" applyFont="1" applyBorder="1" applyAlignment="1">
      <alignment horizontal="center" vertical="top" wrapText="1"/>
    </xf>
    <xf numFmtId="164" fontId="7" fillId="0" borderId="8" xfId="0" applyNumberFormat="1" applyFont="1" applyBorder="1" applyAlignment="1">
      <alignment horizontal="center" vertical="top" wrapText="1"/>
    </xf>
    <xf numFmtId="0" fontId="9" fillId="0" borderId="3" xfId="0" applyFont="1" applyBorder="1" applyAlignment="1">
      <alignment horizontal="center" vertical="top" wrapText="1"/>
    </xf>
    <xf numFmtId="4" fontId="7" fillId="0" borderId="3" xfId="0" applyNumberFormat="1" applyFont="1" applyBorder="1" applyAlignment="1">
      <alignment horizontal="center" vertical="top" wrapText="1"/>
    </xf>
    <xf numFmtId="164" fontId="7" fillId="0" borderId="3" xfId="0" applyNumberFormat="1" applyFont="1" applyBorder="1" applyAlignment="1">
      <alignment horizontal="center" vertical="top" wrapText="1"/>
    </xf>
    <xf numFmtId="0" fontId="2" fillId="0" borderId="0" xfId="0" applyFont="1" applyAlignment="1">
      <alignment wrapText="1"/>
    </xf>
    <xf numFmtId="4" fontId="2" fillId="0" borderId="0" xfId="0" applyNumberFormat="1" applyFont="1" applyAlignment="1">
      <alignment wrapText="1"/>
    </xf>
    <xf numFmtId="0" fontId="7" fillId="0" borderId="11" xfId="0" applyFont="1" applyBorder="1" applyAlignment="1">
      <alignment horizontal="center" vertical="top" wrapText="1"/>
    </xf>
    <xf numFmtId="0" fontId="12" fillId="0" borderId="3" xfId="0" applyFont="1" applyBorder="1" applyAlignment="1">
      <alignment horizontal="center" vertical="top" wrapText="1"/>
    </xf>
    <xf numFmtId="0" fontId="0" fillId="0" borderId="0" xfId="0" applyAlignment="1">
      <alignment vertical="center" wrapText="1"/>
    </xf>
    <xf numFmtId="0" fontId="6" fillId="0" borderId="1" xfId="0" applyFont="1" applyBorder="1" applyAlignment="1">
      <alignment horizontal="center"/>
    </xf>
    <xf numFmtId="0" fontId="14" fillId="0" borderId="1" xfId="0" applyFont="1" applyBorder="1" applyAlignment="1">
      <alignment horizontal="center" vertical="top" wrapText="1"/>
    </xf>
    <xf numFmtId="0" fontId="15" fillId="0" borderId="1" xfId="0" applyFont="1" applyBorder="1" applyAlignment="1">
      <alignment horizontal="center" vertical="top" wrapText="1"/>
    </xf>
    <xf numFmtId="0" fontId="15" fillId="2" borderId="1" xfId="0" applyFont="1" applyFill="1" applyBorder="1" applyAlignment="1">
      <alignment horizontal="center" vertical="top" wrapText="1"/>
    </xf>
    <xf numFmtId="0" fontId="17" fillId="0" borderId="1" xfId="0" applyFont="1" applyBorder="1" applyAlignment="1">
      <alignment horizontal="center" vertical="top" wrapText="1"/>
    </xf>
    <xf numFmtId="0" fontId="18" fillId="0" borderId="1" xfId="0" applyFont="1" applyBorder="1" applyAlignment="1">
      <alignment horizontal="center" vertical="top" wrapText="1"/>
    </xf>
    <xf numFmtId="0" fontId="17" fillId="2" borderId="1" xfId="0" applyFont="1" applyFill="1" applyBorder="1" applyAlignment="1">
      <alignment horizontal="center" vertical="top" wrapText="1"/>
    </xf>
    <xf numFmtId="0" fontId="4" fillId="0" borderId="0" xfId="0" applyFont="1"/>
    <xf numFmtId="0" fontId="5" fillId="0" borderId="0" xfId="0" applyFont="1"/>
    <xf numFmtId="0" fontId="5" fillId="2" borderId="0" xfId="0" applyFont="1" applyFill="1"/>
    <xf numFmtId="0" fontId="19" fillId="0" borderId="0" xfId="1" applyFont="1" applyFill="1"/>
    <xf numFmtId="0" fontId="19" fillId="0" borderId="2" xfId="1" applyFont="1" applyFill="1" applyBorder="1" applyAlignment="1">
      <alignment horizontal="center"/>
    </xf>
    <xf numFmtId="0" fontId="7" fillId="0" borderId="29" xfId="2" applyFont="1" applyFill="1" applyAlignment="1">
      <alignment horizontal="center" vertical="top" wrapText="1"/>
    </xf>
    <xf numFmtId="0" fontId="19" fillId="0" borderId="2" xfId="1" applyFont="1" applyFill="1" applyBorder="1" applyAlignment="1">
      <alignment horizontal="center" vertical="top" wrapText="1"/>
    </xf>
    <xf numFmtId="0" fontId="19" fillId="0" borderId="8" xfId="1" applyFont="1" applyFill="1" applyBorder="1" applyAlignment="1">
      <alignment horizontal="center" vertical="top"/>
    </xf>
    <xf numFmtId="0" fontId="19" fillId="0" borderId="3" xfId="1" applyFont="1" applyFill="1" applyBorder="1" applyAlignment="1">
      <alignment horizontal="center" vertical="top"/>
    </xf>
    <xf numFmtId="0" fontId="8" fillId="0" borderId="29" xfId="2" applyFont="1" applyFill="1" applyAlignment="1">
      <alignment horizontal="center" vertical="top" wrapText="1"/>
    </xf>
    <xf numFmtId="0" fontId="19" fillId="0" borderId="8" xfId="1" applyFont="1" applyFill="1" applyBorder="1" applyAlignment="1">
      <alignment horizontal="center" vertical="top" wrapText="1"/>
    </xf>
    <xf numFmtId="14" fontId="7" fillId="0" borderId="2" xfId="0" applyNumberFormat="1" applyFont="1" applyBorder="1" applyAlignment="1">
      <alignment horizontal="center" vertical="top" wrapText="1"/>
    </xf>
    <xf numFmtId="0" fontId="19" fillId="0" borderId="3" xfId="1" applyFont="1" applyFill="1" applyBorder="1" applyAlignment="1">
      <alignment horizontal="center" vertical="top" wrapText="1"/>
    </xf>
    <xf numFmtId="0" fontId="19" fillId="0" borderId="0" xfId="1" applyFont="1" applyFill="1" applyAlignment="1">
      <alignment wrapText="1"/>
    </xf>
    <xf numFmtId="0" fontId="2" fillId="0" borderId="30" xfId="0" applyFont="1" applyBorder="1" applyAlignment="1">
      <alignment wrapText="1"/>
    </xf>
    <xf numFmtId="0" fontId="21" fillId="0" borderId="0" xfId="0" applyFont="1"/>
    <xf numFmtId="0" fontId="3" fillId="0" borderId="32" xfId="0" applyFont="1" applyBorder="1" applyAlignment="1">
      <alignment horizontal="center" vertical="center" wrapText="1"/>
    </xf>
    <xf numFmtId="0" fontId="4" fillId="0" borderId="32" xfId="0" applyFont="1" applyBorder="1" applyAlignment="1">
      <alignment horizontal="center" vertical="center" wrapText="1"/>
    </xf>
    <xf numFmtId="0" fontId="1" fillId="0" borderId="31" xfId="0" applyFont="1" applyBorder="1" applyAlignment="1">
      <alignment horizontal="center"/>
    </xf>
    <xf numFmtId="0" fontId="1" fillId="0" borderId="32" xfId="0" applyFont="1" applyBorder="1" applyAlignment="1">
      <alignment horizontal="center"/>
    </xf>
    <xf numFmtId="0" fontId="6" fillId="0" borderId="32" xfId="0" applyFont="1" applyBorder="1" applyAlignment="1">
      <alignment horizontal="center"/>
    </xf>
    <xf numFmtId="0" fontId="1" fillId="0" borderId="36" xfId="0" applyFont="1" applyBorder="1" applyAlignment="1">
      <alignment horizontal="center"/>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23" xfId="0" applyFont="1" applyBorder="1" applyAlignment="1">
      <alignment horizontal="center" vertical="center" wrapText="1"/>
    </xf>
    <xf numFmtId="0" fontId="2" fillId="0" borderId="2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14" fillId="0" borderId="1" xfId="0" applyFont="1" applyBorder="1" applyAlignment="1">
      <alignment horizontal="center" vertical="center" wrapText="1"/>
    </xf>
    <xf numFmtId="4" fontId="14" fillId="0" borderId="1" xfId="0" applyNumberFormat="1" applyFont="1" applyBorder="1" applyAlignment="1">
      <alignment horizontal="center" vertical="center"/>
    </xf>
    <xf numFmtId="2"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4" fontId="15" fillId="0" borderId="1" xfId="0" applyNumberFormat="1" applyFont="1" applyBorder="1" applyAlignment="1">
      <alignment horizontal="center" vertical="center"/>
    </xf>
    <xf numFmtId="2" fontId="15" fillId="0" borderId="1" xfId="0" applyNumberFormat="1" applyFont="1" applyBorder="1" applyAlignment="1">
      <alignment horizontal="center" vertical="center" wrapText="1"/>
    </xf>
    <xf numFmtId="0" fontId="13" fillId="0" borderId="0" xfId="0" applyFont="1" applyAlignment="1">
      <alignment horizontal="center" vertical="center"/>
    </xf>
    <xf numFmtId="0" fontId="23" fillId="0" borderId="0" xfId="0" applyFont="1" applyAlignment="1">
      <alignment horizontal="center" vertical="center"/>
    </xf>
    <xf numFmtId="0" fontId="17" fillId="0" borderId="1" xfId="0"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5" fillId="2" borderId="0" xfId="0" applyFont="1" applyFill="1" applyAlignment="1">
      <alignment horizontal="left" vertical="center"/>
    </xf>
    <xf numFmtId="0" fontId="5" fillId="2" borderId="0" xfId="0" applyFont="1" applyFill="1" applyAlignment="1">
      <alignment horizontal="center" vertical="center"/>
    </xf>
    <xf numFmtId="0" fontId="14" fillId="0" borderId="1" xfId="0" applyFont="1" applyBorder="1" applyAlignment="1">
      <alignment vertical="top" wrapText="1"/>
    </xf>
    <xf numFmtId="165" fontId="25" fillId="0" borderId="0" xfId="0" applyNumberFormat="1" applyFont="1" applyAlignment="1">
      <alignment horizontal="center" vertical="top"/>
    </xf>
    <xf numFmtId="3" fontId="14" fillId="0" borderId="1" xfId="0" applyNumberFormat="1" applyFont="1" applyBorder="1" applyAlignment="1">
      <alignment horizontal="center" vertical="top" wrapText="1"/>
    </xf>
    <xf numFmtId="0" fontId="0" fillId="2" borderId="0" xfId="0" applyFill="1"/>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14" fontId="7" fillId="0" borderId="8" xfId="0" applyNumberFormat="1" applyFont="1" applyBorder="1" applyAlignment="1">
      <alignment horizontal="center" vertical="top" wrapText="1"/>
    </xf>
    <xf numFmtId="4" fontId="10" fillId="0" borderId="8" xfId="0" applyNumberFormat="1" applyFont="1" applyBorder="1" applyAlignment="1">
      <alignment horizontal="center" vertical="top" wrapText="1"/>
    </xf>
    <xf numFmtId="0" fontId="10" fillId="0" borderId="8" xfId="0" applyFont="1" applyBorder="1" applyAlignment="1">
      <alignment horizontal="center" vertical="top" wrapText="1"/>
    </xf>
    <xf numFmtId="4" fontId="10" fillId="0" borderId="3" xfId="0" applyNumberFormat="1" applyFont="1" applyBorder="1" applyAlignment="1">
      <alignment horizontal="center" vertical="top" wrapText="1"/>
    </xf>
    <xf numFmtId="0" fontId="10" fillId="0" borderId="3" xfId="0" applyFont="1" applyBorder="1" applyAlignment="1">
      <alignment horizontal="center" vertical="top" wrapText="1"/>
    </xf>
    <xf numFmtId="0" fontId="5" fillId="0" borderId="16"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 xfId="0" applyFont="1" applyBorder="1" applyAlignment="1">
      <alignment horizontal="center" vertical="center" wrapText="1"/>
    </xf>
    <xf numFmtId="0" fontId="15" fillId="0" borderId="3" xfId="0" applyFont="1" applyBorder="1" applyAlignment="1">
      <alignment vertical="top" wrapText="1"/>
    </xf>
    <xf numFmtId="0" fontId="26" fillId="0" borderId="1" xfId="0" applyFont="1" applyBorder="1" applyAlignment="1">
      <alignment horizontal="center" vertical="top" wrapText="1"/>
    </xf>
    <xf numFmtId="2" fontId="26" fillId="0" borderId="1" xfId="0" applyNumberFormat="1" applyFont="1" applyBorder="1" applyAlignment="1">
      <alignment horizontal="center" vertical="top" wrapText="1"/>
    </xf>
    <xf numFmtId="0" fontId="2" fillId="0" borderId="1" xfId="0" applyFont="1" applyBorder="1" applyAlignment="1">
      <alignment horizontal="left" vertical="top" wrapText="1"/>
    </xf>
    <xf numFmtId="3" fontId="2" fillId="0" borderId="1" xfId="0" applyNumberFormat="1" applyFont="1" applyBorder="1" applyAlignment="1">
      <alignment horizontal="left" vertical="top" wrapText="1"/>
    </xf>
    <xf numFmtId="0" fontId="27" fillId="0" borderId="1" xfId="0" applyFont="1" applyBorder="1" applyAlignment="1">
      <alignment horizontal="center" vertical="top" wrapText="1"/>
    </xf>
    <xf numFmtId="0" fontId="2" fillId="0" borderId="0" xfId="0" applyFont="1" applyAlignment="1">
      <alignment vertical="center" wrapText="1"/>
    </xf>
    <xf numFmtId="0" fontId="6" fillId="0" borderId="2" xfId="0" applyFont="1" applyBorder="1" applyAlignment="1">
      <alignment horizontal="center" vertical="center" wrapText="1"/>
    </xf>
    <xf numFmtId="0" fontId="0" fillId="0" borderId="9" xfId="0" applyBorder="1" applyAlignment="1">
      <alignment vertical="center"/>
    </xf>
    <xf numFmtId="0" fontId="30" fillId="0" borderId="16" xfId="0" applyFont="1" applyBorder="1" applyAlignment="1">
      <alignment horizontal="center" vertical="center" wrapText="1"/>
    </xf>
    <xf numFmtId="0" fontId="30" fillId="0" borderId="16" xfId="0" quotePrefix="1" applyFont="1" applyBorder="1" applyAlignment="1">
      <alignment horizontal="left" vertical="center" wrapText="1"/>
    </xf>
    <xf numFmtId="0" fontId="30" fillId="0" borderId="16" xfId="0" quotePrefix="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quotePrefix="1" applyFont="1" applyBorder="1" applyAlignment="1">
      <alignment horizontal="left" vertical="center" wrapText="1"/>
    </xf>
    <xf numFmtId="0" fontId="30" fillId="0" borderId="1" xfId="0" quotePrefix="1" applyFont="1" applyBorder="1" applyAlignment="1">
      <alignment horizontal="center" vertical="center" wrapText="1"/>
    </xf>
    <xf numFmtId="0" fontId="30" fillId="0" borderId="23" xfId="0" applyFont="1" applyBorder="1" applyAlignment="1">
      <alignment horizontal="center" vertical="center" wrapText="1"/>
    </xf>
    <xf numFmtId="0" fontId="30" fillId="0" borderId="23" xfId="0" quotePrefix="1" applyFont="1" applyBorder="1" applyAlignment="1">
      <alignment horizontal="left" vertical="center" wrapText="1"/>
    </xf>
    <xf numFmtId="0" fontId="0" fillId="0" borderId="0" xfId="0" applyAlignment="1">
      <alignment vertical="center"/>
    </xf>
    <xf numFmtId="0" fontId="29" fillId="0" borderId="0" xfId="0" applyFont="1" applyAlignment="1">
      <alignment vertical="center"/>
    </xf>
    <xf numFmtId="0" fontId="5" fillId="0" borderId="16" xfId="0" quotePrefix="1" applyFont="1" applyBorder="1" applyAlignment="1">
      <alignment horizontal="left" vertical="center" wrapText="1"/>
    </xf>
    <xf numFmtId="0" fontId="5" fillId="0" borderId="16" xfId="0" quotePrefix="1" applyFont="1" applyBorder="1" applyAlignment="1">
      <alignment horizontal="center" vertical="center" wrapText="1"/>
    </xf>
    <xf numFmtId="0" fontId="29" fillId="0" borderId="0" xfId="0" applyFont="1"/>
    <xf numFmtId="0" fontId="5" fillId="0" borderId="1" xfId="0" quotePrefix="1" applyFont="1" applyBorder="1" applyAlignment="1">
      <alignment horizontal="left" vertical="center" wrapText="1"/>
    </xf>
    <xf numFmtId="0" fontId="5" fillId="0" borderId="1" xfId="0" quotePrefix="1" applyFont="1" applyBorder="1" applyAlignment="1">
      <alignment horizontal="center" vertical="center" wrapText="1"/>
    </xf>
    <xf numFmtId="0" fontId="5" fillId="0" borderId="23" xfId="0" quotePrefix="1" applyFont="1" applyBorder="1" applyAlignment="1">
      <alignment horizontal="left" vertical="center" wrapText="1"/>
    </xf>
    <xf numFmtId="0" fontId="5" fillId="0" borderId="23" xfId="0" quotePrefix="1" applyFont="1" applyBorder="1" applyAlignment="1">
      <alignment horizontal="center" vertical="center" wrapText="1"/>
    </xf>
    <xf numFmtId="0" fontId="29" fillId="2" borderId="0" xfId="0" applyFont="1" applyFill="1"/>
    <xf numFmtId="2" fontId="25" fillId="0" borderId="0" xfId="0" applyNumberFormat="1" applyFont="1" applyAlignment="1">
      <alignment horizontal="center" vertical="top"/>
    </xf>
    <xf numFmtId="14" fontId="7" fillId="0" borderId="2" xfId="0" applyNumberFormat="1" applyFont="1" applyBorder="1" applyAlignment="1">
      <alignment horizontal="center" vertical="top"/>
    </xf>
    <xf numFmtId="0" fontId="15" fillId="2" borderId="1" xfId="0" applyFont="1" applyFill="1" applyBorder="1" applyAlignment="1">
      <alignment horizontal="center" vertical="center" wrapText="1"/>
    </xf>
    <xf numFmtId="0" fontId="2" fillId="2" borderId="0" xfId="0" applyFont="1" applyFill="1"/>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xf>
    <xf numFmtId="0" fontId="6" fillId="2" borderId="1" xfId="0" applyFont="1" applyFill="1" applyBorder="1" applyAlignment="1">
      <alignment horizontal="center"/>
    </xf>
    <xf numFmtId="0" fontId="14" fillId="2" borderId="1" xfId="0" applyFont="1" applyFill="1" applyBorder="1" applyAlignment="1">
      <alignment horizontal="center" vertical="center" wrapText="1"/>
    </xf>
    <xf numFmtId="0" fontId="0" fillId="5" borderId="0" xfId="0" applyFill="1"/>
    <xf numFmtId="0" fontId="15" fillId="2" borderId="1" xfId="0" applyFont="1" applyFill="1" applyBorder="1" applyAlignment="1">
      <alignment vertical="center" wrapText="1"/>
    </xf>
    <xf numFmtId="0" fontId="15" fillId="2" borderId="8" xfId="0" applyFont="1" applyFill="1" applyBorder="1" applyAlignment="1">
      <alignment vertical="center" wrapText="1"/>
    </xf>
    <xf numFmtId="0" fontId="15" fillId="2" borderId="3" xfId="0" applyFont="1" applyFill="1" applyBorder="1" applyAlignment="1">
      <alignment vertical="center" wrapText="1"/>
    </xf>
    <xf numFmtId="0" fontId="34" fillId="2" borderId="0" xfId="0" applyFont="1" applyFill="1"/>
    <xf numFmtId="0" fontId="29" fillId="5" borderId="0" xfId="0" applyFont="1" applyFill="1"/>
    <xf numFmtId="0" fontId="5" fillId="2" borderId="1" xfId="0" applyFont="1" applyFill="1" applyBorder="1"/>
    <xf numFmtId="0" fontId="0" fillId="5" borderId="1" xfId="0" applyFill="1" applyBorder="1"/>
    <xf numFmtId="0" fontId="34" fillId="2" borderId="1" xfId="0" applyFont="1" applyFill="1" applyBorder="1"/>
    <xf numFmtId="0" fontId="29" fillId="5" borderId="1" xfId="0" applyFont="1" applyFill="1" applyBorder="1"/>
    <xf numFmtId="0" fontId="28" fillId="2" borderId="0" xfId="0" applyFont="1" applyFill="1" applyAlignment="1">
      <alignment vertical="center"/>
    </xf>
    <xf numFmtId="0" fontId="27" fillId="2" borderId="0" xfId="0" applyFont="1" applyFill="1" applyAlignment="1">
      <alignment vertical="center"/>
    </xf>
    <xf numFmtId="0" fontId="35" fillId="0" borderId="1" xfId="0" applyFont="1" applyBorder="1" applyAlignment="1">
      <alignment horizontal="center" vertical="center" wrapText="1"/>
    </xf>
    <xf numFmtId="0" fontId="35" fillId="0" borderId="1" xfId="0" applyFont="1" applyBorder="1" applyAlignment="1">
      <alignment horizontal="center" vertical="center"/>
    </xf>
    <xf numFmtId="0" fontId="35" fillId="0" borderId="23" xfId="0" applyFont="1" applyBorder="1" applyAlignment="1">
      <alignment horizontal="center" vertical="center" wrapText="1"/>
    </xf>
    <xf numFmtId="0" fontId="35" fillId="0" borderId="23" xfId="0" applyFont="1" applyBorder="1" applyAlignment="1">
      <alignment horizontal="center" vertical="center"/>
    </xf>
    <xf numFmtId="0" fontId="13" fillId="0" borderId="23" xfId="0" applyFont="1" applyBorder="1" applyAlignment="1">
      <alignment horizontal="center" vertical="center" wrapText="1"/>
    </xf>
    <xf numFmtId="0" fontId="1" fillId="0" borderId="5" xfId="0" applyFont="1" applyBorder="1" applyAlignment="1">
      <alignment horizontal="center"/>
    </xf>
    <xf numFmtId="4" fontId="36" fillId="0" borderId="2" xfId="0" applyNumberFormat="1" applyFont="1" applyBorder="1" applyAlignment="1">
      <alignment horizontal="center" vertical="top" wrapText="1"/>
    </xf>
    <xf numFmtId="0" fontId="36" fillId="0" borderId="2" xfId="0" applyFont="1" applyBorder="1" applyAlignment="1">
      <alignment horizontal="center" vertical="top"/>
    </xf>
    <xf numFmtId="4" fontId="36" fillId="0" borderId="2" xfId="0" applyNumberFormat="1" applyFont="1" applyBorder="1" applyAlignment="1">
      <alignment horizontal="center" vertical="top"/>
    </xf>
    <xf numFmtId="14" fontId="7" fillId="0" borderId="2" xfId="2" applyNumberFormat="1" applyFont="1" applyFill="1" applyBorder="1" applyAlignment="1">
      <alignment horizontal="center" vertical="top"/>
    </xf>
    <xf numFmtId="164" fontId="7" fillId="0" borderId="2" xfId="0" quotePrefix="1" applyNumberFormat="1" applyFont="1" applyBorder="1" applyAlignment="1">
      <alignment horizontal="center" vertical="top" wrapText="1"/>
    </xf>
    <xf numFmtId="4" fontId="36" fillId="0" borderId="8" xfId="0" applyNumberFormat="1" applyFont="1" applyBorder="1" applyAlignment="1">
      <alignment horizontal="center" vertical="top" wrapText="1"/>
    </xf>
    <xf numFmtId="164" fontId="7" fillId="0" borderId="8" xfId="0" quotePrefix="1" applyNumberFormat="1" applyFont="1" applyBorder="1" applyAlignment="1">
      <alignment horizontal="center" vertical="top" wrapText="1"/>
    </xf>
    <xf numFmtId="0" fontId="0" fillId="0" borderId="2" xfId="1" applyFont="1" applyFill="1" applyBorder="1" applyAlignment="1">
      <alignment horizontal="center" vertical="top" wrapText="1"/>
    </xf>
    <xf numFmtId="0" fontId="2" fillId="0" borderId="2" xfId="0" applyFont="1" applyBorder="1" applyAlignment="1">
      <alignment vertical="top" wrapText="1"/>
    </xf>
    <xf numFmtId="0" fontId="37" fillId="0" borderId="1" xfId="0" applyFont="1" applyBorder="1" applyAlignment="1">
      <alignment horizontal="left" vertical="top" wrapText="1"/>
    </xf>
    <xf numFmtId="0" fontId="37" fillId="0" borderId="1" xfId="0" applyFont="1" applyBorder="1" applyAlignment="1">
      <alignment vertical="top" wrapText="1"/>
    </xf>
    <xf numFmtId="3" fontId="37" fillId="0" borderId="1" xfId="0" applyNumberFormat="1" applyFont="1" applyBorder="1" applyAlignment="1">
      <alignment horizontal="center" vertical="top" wrapText="1"/>
    </xf>
    <xf numFmtId="0" fontId="37" fillId="0" borderId="2" xfId="0" applyFont="1" applyBorder="1" applyAlignment="1">
      <alignment vertical="top" wrapText="1"/>
    </xf>
    <xf numFmtId="0" fontId="37" fillId="0" borderId="2" xfId="0" applyFont="1" applyBorder="1" applyAlignment="1">
      <alignment horizontal="center" vertical="top"/>
    </xf>
    <xf numFmtId="0" fontId="38" fillId="0" borderId="2" xfId="0" applyFont="1" applyBorder="1" applyAlignment="1">
      <alignment horizontal="center" vertical="top"/>
    </xf>
    <xf numFmtId="4" fontId="7" fillId="0" borderId="2" xfId="0" applyNumberFormat="1" applyFont="1" applyBorder="1" applyAlignment="1">
      <alignment vertical="top" wrapText="1"/>
    </xf>
    <xf numFmtId="4" fontId="2" fillId="0" borderId="2" xfId="0" applyNumberFormat="1" applyFont="1" applyBorder="1" applyAlignment="1">
      <alignment vertical="top" wrapText="1"/>
    </xf>
    <xf numFmtId="0" fontId="7" fillId="0" borderId="2" xfId="0" quotePrefix="1" applyFont="1" applyBorder="1" applyAlignment="1">
      <alignment vertical="top" wrapText="1"/>
    </xf>
    <xf numFmtId="0" fontId="2" fillId="0" borderId="8" xfId="0" applyFont="1" applyBorder="1" applyAlignment="1">
      <alignment wrapText="1"/>
    </xf>
    <xf numFmtId="0" fontId="19" fillId="0" borderId="8" xfId="1" applyFont="1" applyFill="1" applyBorder="1" applyAlignment="1">
      <alignment wrapText="1"/>
    </xf>
    <xf numFmtId="4" fontId="2" fillId="0" borderId="8" xfId="0" applyNumberFormat="1" applyFont="1" applyBorder="1" applyAlignment="1">
      <alignment wrapText="1"/>
    </xf>
    <xf numFmtId="0" fontId="2" fillId="0" borderId="3" xfId="0" applyFont="1" applyBorder="1" applyAlignment="1">
      <alignment wrapText="1"/>
    </xf>
    <xf numFmtId="0" fontId="19" fillId="0" borderId="3" xfId="1" applyFont="1" applyFill="1" applyBorder="1" applyAlignment="1">
      <alignment wrapText="1"/>
    </xf>
    <xf numFmtId="4" fontId="2" fillId="0" borderId="3" xfId="0" applyNumberFormat="1" applyFont="1" applyBorder="1" applyAlignment="1">
      <alignment wrapText="1"/>
    </xf>
    <xf numFmtId="49" fontId="5" fillId="0" borderId="0" xfId="0" applyNumberFormat="1" applyFont="1" applyAlignment="1">
      <alignment vertical="center" wrapText="1"/>
    </xf>
    <xf numFmtId="0" fontId="13" fillId="0" borderId="16" xfId="0" applyFont="1" applyBorder="1" applyAlignment="1">
      <alignment horizontal="center" vertical="center" wrapText="1"/>
    </xf>
    <xf numFmtId="0" fontId="16" fillId="0" borderId="3" xfId="0" applyFont="1" applyBorder="1" applyAlignment="1">
      <alignment horizontal="center" vertical="center" wrapText="1"/>
    </xf>
    <xf numFmtId="164" fontId="36" fillId="0" borderId="2" xfId="0" quotePrefix="1" applyNumberFormat="1" applyFont="1" applyBorder="1" applyAlignment="1">
      <alignment horizontal="center" vertical="top" wrapText="1"/>
    </xf>
    <xf numFmtId="0" fontId="7" fillId="0" borderId="48" xfId="2" applyFont="1" applyFill="1" applyBorder="1" applyAlignment="1">
      <alignment horizontal="center" vertical="top" wrapText="1"/>
    </xf>
    <xf numFmtId="0" fontId="7" fillId="0" borderId="6" xfId="0" applyFont="1" applyBorder="1" applyAlignment="1">
      <alignment horizontal="center" vertical="top" wrapText="1"/>
    </xf>
    <xf numFmtId="0" fontId="2" fillId="0" borderId="0" xfId="0" applyFont="1" applyAlignment="1">
      <alignment vertical="top" wrapText="1"/>
    </xf>
    <xf numFmtId="0" fontId="2" fillId="0" borderId="10" xfId="0" applyFont="1" applyBorder="1" applyAlignment="1">
      <alignment wrapText="1"/>
    </xf>
    <xf numFmtId="0" fontId="2" fillId="0" borderId="12" xfId="0" applyFont="1" applyBorder="1" applyAlignment="1">
      <alignment wrapText="1"/>
    </xf>
    <xf numFmtId="3" fontId="37" fillId="0" borderId="30" xfId="0" applyNumberFormat="1" applyFont="1" applyBorder="1" applyAlignment="1">
      <alignment horizontal="center" vertical="top" wrapText="1"/>
    </xf>
    <xf numFmtId="4" fontId="2" fillId="0" borderId="30" xfId="0" applyNumberFormat="1" applyFont="1" applyBorder="1" applyAlignment="1">
      <alignment wrapText="1"/>
    </xf>
    <xf numFmtId="0" fontId="44" fillId="0" borderId="1" xfId="0" applyFont="1" applyBorder="1" applyAlignment="1">
      <alignment horizontal="center" vertical="center" wrapText="1"/>
    </xf>
    <xf numFmtId="4" fontId="44" fillId="0" borderId="1" xfId="0" applyNumberFormat="1" applyFont="1" applyBorder="1" applyAlignment="1">
      <alignment horizontal="center" vertical="center"/>
    </xf>
    <xf numFmtId="0" fontId="0" fillId="0" borderId="0" xfId="0" applyAlignment="1">
      <alignment wrapText="1"/>
    </xf>
    <xf numFmtId="0" fontId="7" fillId="2" borderId="9" xfId="0" applyFont="1" applyFill="1" applyBorder="1" applyAlignment="1">
      <alignment horizontal="center" vertical="top"/>
    </xf>
    <xf numFmtId="0" fontId="7" fillId="2" borderId="2" xfId="0" applyFont="1" applyFill="1" applyBorder="1" applyAlignment="1">
      <alignment horizontal="center" vertical="top"/>
    </xf>
    <xf numFmtId="0" fontId="7" fillId="2" borderId="2" xfId="0" applyFont="1" applyFill="1" applyBorder="1" applyAlignment="1">
      <alignment horizontal="center" vertical="top" wrapText="1"/>
    </xf>
    <xf numFmtId="0" fontId="8" fillId="2" borderId="2" xfId="0" applyFont="1" applyFill="1" applyBorder="1" applyAlignment="1">
      <alignment horizontal="center" vertical="top"/>
    </xf>
    <xf numFmtId="4" fontId="7" fillId="2" borderId="2" xfId="0" applyNumberFormat="1" applyFont="1" applyFill="1" applyBorder="1" applyAlignment="1">
      <alignment horizontal="center" vertical="top"/>
    </xf>
    <xf numFmtId="0" fontId="7" fillId="2" borderId="9" xfId="0" applyFont="1" applyFill="1" applyBorder="1" applyAlignment="1">
      <alignment horizontal="center" vertical="top" wrapText="1"/>
    </xf>
    <xf numFmtId="0" fontId="7" fillId="2" borderId="8" xfId="0" applyFont="1" applyFill="1" applyBorder="1" applyAlignment="1">
      <alignment horizontal="center" vertical="top"/>
    </xf>
    <xf numFmtId="0" fontId="8" fillId="2" borderId="8" xfId="0" applyFont="1" applyFill="1" applyBorder="1" applyAlignment="1">
      <alignment horizontal="center" vertical="top"/>
    </xf>
    <xf numFmtId="4" fontId="7" fillId="2" borderId="8" xfId="0" applyNumberFormat="1" applyFont="1" applyFill="1" applyBorder="1" applyAlignment="1">
      <alignment horizontal="center" vertical="top"/>
    </xf>
    <xf numFmtId="0" fontId="36" fillId="2" borderId="1" xfId="0" applyFont="1" applyFill="1" applyBorder="1" applyAlignment="1">
      <alignment horizontal="center" vertical="top" wrapText="1"/>
    </xf>
    <xf numFmtId="0" fontId="7" fillId="2" borderId="4" xfId="0" applyFont="1" applyFill="1" applyBorder="1" applyAlignment="1">
      <alignment horizontal="center" vertical="top"/>
    </xf>
    <xf numFmtId="0" fontId="7" fillId="2" borderId="4" xfId="0" applyFont="1" applyFill="1" applyBorder="1" applyAlignment="1">
      <alignment horizontal="center" vertical="top" wrapText="1"/>
    </xf>
    <xf numFmtId="4" fontId="7" fillId="2" borderId="2" xfId="0" applyNumberFormat="1" applyFont="1" applyFill="1" applyBorder="1" applyAlignment="1">
      <alignment horizontal="center" vertical="top" wrapText="1"/>
    </xf>
    <xf numFmtId="0" fontId="7" fillId="2" borderId="11" xfId="0" applyFont="1" applyFill="1" applyBorder="1" applyAlignment="1">
      <alignment horizontal="center" vertical="top"/>
    </xf>
    <xf numFmtId="0" fontId="36" fillId="2" borderId="2" xfId="0" applyFont="1" applyFill="1" applyBorder="1" applyAlignment="1">
      <alignment horizontal="center" vertical="top" wrapText="1"/>
    </xf>
    <xf numFmtId="0" fontId="7" fillId="2" borderId="12" xfId="0" applyFont="1" applyFill="1" applyBorder="1" applyAlignment="1">
      <alignment horizontal="center" vertical="top"/>
    </xf>
    <xf numFmtId="0" fontId="7" fillId="2" borderId="3" xfId="0" applyFont="1" applyFill="1" applyBorder="1" applyAlignment="1">
      <alignment horizontal="center" vertical="top"/>
    </xf>
    <xf numFmtId="0" fontId="8" fillId="2" borderId="3" xfId="0" applyFont="1" applyFill="1" applyBorder="1" applyAlignment="1">
      <alignment horizontal="center" vertical="top"/>
    </xf>
    <xf numFmtId="4" fontId="7" fillId="2" borderId="3" xfId="0" applyNumberFormat="1" applyFont="1" applyFill="1" applyBorder="1" applyAlignment="1">
      <alignment horizontal="center" vertical="top"/>
    </xf>
    <xf numFmtId="0" fontId="7" fillId="2" borderId="1" xfId="0" applyFont="1" applyFill="1" applyBorder="1" applyAlignment="1">
      <alignment horizontal="center" vertical="top" wrapText="1"/>
    </xf>
    <xf numFmtId="0" fontId="7" fillId="2" borderId="0" xfId="0" applyFont="1" applyFill="1" applyAlignment="1">
      <alignment vertical="top" wrapText="1"/>
    </xf>
    <xf numFmtId="4" fontId="36" fillId="2" borderId="2" xfId="0" applyNumberFormat="1" applyFont="1" applyFill="1" applyBorder="1" applyAlignment="1">
      <alignment horizontal="center" vertical="top" wrapText="1"/>
    </xf>
    <xf numFmtId="0" fontId="7" fillId="2" borderId="0" xfId="0" applyFont="1" applyFill="1" applyAlignment="1">
      <alignment horizontal="center" vertical="top" wrapText="1"/>
    </xf>
    <xf numFmtId="0" fontId="36" fillId="2" borderId="10" xfId="0" applyFont="1" applyFill="1" applyBorder="1" applyAlignment="1">
      <alignment horizontal="center" vertical="top" wrapText="1"/>
    </xf>
    <xf numFmtId="0" fontId="7" fillId="2" borderId="8" xfId="0" applyFont="1" applyFill="1" applyBorder="1" applyAlignment="1">
      <alignment horizontal="center" vertical="top" wrapText="1"/>
    </xf>
    <xf numFmtId="0" fontId="8" fillId="2" borderId="8" xfId="0" applyFont="1" applyFill="1" applyBorder="1" applyAlignment="1">
      <alignment horizontal="center" vertical="top" wrapText="1"/>
    </xf>
    <xf numFmtId="4" fontId="10" fillId="2" borderId="8" xfId="0" applyNumberFormat="1" applyFont="1" applyFill="1" applyBorder="1" applyAlignment="1">
      <alignment horizontal="center" vertical="top" wrapText="1"/>
    </xf>
    <xf numFmtId="0" fontId="10" fillId="2" borderId="8" xfId="0" applyFont="1" applyFill="1" applyBorder="1" applyAlignment="1">
      <alignment horizontal="center" vertical="top" wrapText="1"/>
    </xf>
    <xf numFmtId="0" fontId="7" fillId="2" borderId="3" xfId="0" applyFont="1" applyFill="1" applyBorder="1" applyAlignment="1">
      <alignment horizontal="center" vertical="top" wrapText="1"/>
    </xf>
    <xf numFmtId="0" fontId="8" fillId="2" borderId="3" xfId="0" applyFont="1" applyFill="1" applyBorder="1" applyAlignment="1">
      <alignment horizontal="center" vertical="top" wrapText="1"/>
    </xf>
    <xf numFmtId="4" fontId="10" fillId="2" borderId="3" xfId="0" applyNumberFormat="1" applyFont="1" applyFill="1" applyBorder="1" applyAlignment="1">
      <alignment horizontal="center" vertical="top" wrapText="1"/>
    </xf>
    <xf numFmtId="0" fontId="10" fillId="2" borderId="3" xfId="0" applyFont="1" applyFill="1" applyBorder="1" applyAlignment="1">
      <alignment horizontal="center" vertical="top" wrapText="1"/>
    </xf>
    <xf numFmtId="0" fontId="7" fillId="2" borderId="10" xfId="0" applyFont="1" applyFill="1" applyBorder="1" applyAlignment="1">
      <alignment horizontal="center" vertical="top" wrapText="1"/>
    </xf>
    <xf numFmtId="4" fontId="7" fillId="2" borderId="8" xfId="0" applyNumberFormat="1" applyFont="1" applyFill="1" applyBorder="1" applyAlignment="1">
      <alignment horizontal="center" vertical="top" wrapText="1"/>
    </xf>
    <xf numFmtId="4" fontId="7" fillId="2" borderId="3" xfId="0" applyNumberFormat="1" applyFont="1" applyFill="1" applyBorder="1" applyAlignment="1">
      <alignment horizontal="center" vertical="top" wrapText="1"/>
    </xf>
    <xf numFmtId="0" fontId="36" fillId="2" borderId="9" xfId="0" applyFont="1" applyFill="1" applyBorder="1" applyAlignment="1">
      <alignment horizontal="center" vertical="top" wrapText="1"/>
    </xf>
    <xf numFmtId="3" fontId="37" fillId="2" borderId="1" xfId="0" applyNumberFormat="1" applyFont="1" applyFill="1" applyBorder="1" applyAlignment="1">
      <alignment horizontal="center" vertical="top" wrapText="1"/>
    </xf>
    <xf numFmtId="0" fontId="37" fillId="2" borderId="2" xfId="0" applyFont="1" applyFill="1" applyBorder="1" applyAlignment="1">
      <alignment vertical="top" wrapText="1"/>
    </xf>
    <xf numFmtId="0" fontId="37" fillId="2" borderId="2" xfId="0" applyFont="1" applyFill="1" applyBorder="1" applyAlignment="1">
      <alignment horizontal="center" vertical="top"/>
    </xf>
    <xf numFmtId="0" fontId="38" fillId="2" borderId="2" xfId="0" applyFont="1" applyFill="1" applyBorder="1" applyAlignment="1">
      <alignment horizontal="center" vertical="top"/>
    </xf>
    <xf numFmtId="4" fontId="7" fillId="2" borderId="2" xfId="0" applyNumberFormat="1" applyFont="1" applyFill="1" applyBorder="1" applyAlignment="1">
      <alignment vertical="top" wrapText="1"/>
    </xf>
    <xf numFmtId="3" fontId="38" fillId="2" borderId="1" xfId="0" applyNumberFormat="1" applyFont="1" applyFill="1" applyBorder="1" applyAlignment="1">
      <alignment horizontal="center" vertical="top" wrapText="1"/>
    </xf>
    <xf numFmtId="0" fontId="45" fillId="0" borderId="2" xfId="0" applyFont="1" applyBorder="1" applyAlignment="1">
      <alignment horizontal="center" vertical="top" wrapText="1"/>
    </xf>
    <xf numFmtId="0" fontId="46" fillId="0" borderId="1" xfId="0" applyFont="1" applyBorder="1" applyAlignment="1">
      <alignment horizontal="center" vertical="center" wrapText="1"/>
    </xf>
    <xf numFmtId="0" fontId="46" fillId="0" borderId="1" xfId="0" quotePrefix="1" applyFont="1" applyBorder="1" applyAlignment="1">
      <alignment horizontal="left" vertical="center" wrapText="1"/>
    </xf>
    <xf numFmtId="0" fontId="46" fillId="0" borderId="1" xfId="0" quotePrefix="1" applyFont="1" applyBorder="1" applyAlignment="1">
      <alignment horizontal="center" vertical="center" wrapText="1"/>
    </xf>
    <xf numFmtId="0" fontId="46" fillId="0" borderId="23" xfId="0" applyFont="1" applyBorder="1" applyAlignment="1">
      <alignment horizontal="center" vertical="center" wrapText="1"/>
    </xf>
    <xf numFmtId="0" fontId="46" fillId="0" borderId="23" xfId="0" quotePrefix="1" applyFont="1" applyBorder="1" applyAlignment="1">
      <alignment horizontal="left" vertical="center" wrapText="1"/>
    </xf>
    <xf numFmtId="0" fontId="46" fillId="0" borderId="23" xfId="0" quotePrefix="1" applyFont="1" applyBorder="1" applyAlignment="1">
      <alignment horizontal="center" vertical="center" wrapText="1"/>
    </xf>
    <xf numFmtId="0" fontId="7" fillId="0" borderId="9" xfId="0" applyFont="1" applyBorder="1" applyAlignment="1">
      <alignment horizontal="center" vertical="top" wrapText="1"/>
    </xf>
    <xf numFmtId="0" fontId="7" fillId="0" borderId="5" xfId="0" applyFont="1" applyBorder="1" applyAlignment="1">
      <alignment horizontal="center" vertical="top" wrapText="1"/>
    </xf>
    <xf numFmtId="0" fontId="26" fillId="2" borderId="1" xfId="0" applyFont="1" applyFill="1" applyBorder="1" applyAlignment="1">
      <alignment horizontal="center" vertical="top" wrapText="1"/>
    </xf>
    <xf numFmtId="49" fontId="15" fillId="0" borderId="2" xfId="0" applyNumberFormat="1" applyFont="1" applyBorder="1" applyAlignment="1">
      <alignment horizontal="center" vertical="top" wrapText="1"/>
    </xf>
    <xf numFmtId="49" fontId="15" fillId="2" borderId="3" xfId="0" applyNumberFormat="1" applyFont="1" applyFill="1" applyBorder="1" applyAlignment="1">
      <alignment horizontal="center" vertical="top" wrapText="1"/>
    </xf>
    <xf numFmtId="0" fontId="33"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8" fillId="0" borderId="23" xfId="0" applyFont="1" applyBorder="1" applyAlignment="1">
      <alignment horizontal="center" vertical="center" wrapText="1"/>
    </xf>
    <xf numFmtId="0" fontId="48" fillId="0" borderId="16" xfId="0" applyFont="1" applyBorder="1" applyAlignment="1">
      <alignment horizontal="center" vertical="center" wrapText="1"/>
    </xf>
    <xf numFmtId="0" fontId="48"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40" fillId="0" borderId="20" xfId="0" applyFont="1" applyBorder="1" applyAlignment="1">
      <alignment horizontal="center" vertical="center"/>
    </xf>
    <xf numFmtId="0" fontId="40" fillId="0" borderId="25" xfId="0" applyFont="1" applyBorder="1" applyAlignment="1">
      <alignment horizontal="center" vertical="center"/>
    </xf>
    <xf numFmtId="0" fontId="2" fillId="0" borderId="0" xfId="0" applyFont="1" applyAlignment="1">
      <alignment horizontal="left"/>
    </xf>
    <xf numFmtId="0" fontId="5" fillId="0" borderId="0" xfId="0" applyFont="1" applyAlignment="1">
      <alignment horizontal="center"/>
    </xf>
    <xf numFmtId="4" fontId="2" fillId="0" borderId="8" xfId="0" applyNumberFormat="1" applyFont="1" applyBorder="1" applyAlignment="1">
      <alignment horizontal="center" vertical="center"/>
    </xf>
    <xf numFmtId="4" fontId="2" fillId="0" borderId="22" xfId="0" applyNumberFormat="1" applyFont="1" applyBorder="1" applyAlignment="1">
      <alignment horizontal="center" vertical="center"/>
    </xf>
    <xf numFmtId="0" fontId="2" fillId="0" borderId="8" xfId="0" applyFont="1" applyBorder="1" applyAlignment="1">
      <alignment horizontal="center" vertical="center"/>
    </xf>
    <xf numFmtId="0" fontId="2" fillId="0" borderId="22" xfId="0" applyFont="1" applyBorder="1" applyAlignment="1">
      <alignment horizontal="center" vertical="center"/>
    </xf>
    <xf numFmtId="164" fontId="2" fillId="0" borderId="8" xfId="0" applyNumberFormat="1" applyFont="1" applyBorder="1" applyAlignment="1">
      <alignment horizontal="center" vertical="center"/>
    </xf>
    <xf numFmtId="164" fontId="2" fillId="0" borderId="22"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5" xfId="0" applyFont="1" applyBorder="1" applyAlignment="1">
      <alignment horizontal="center" vertical="center"/>
    </xf>
    <xf numFmtId="164" fontId="48" fillId="0" borderId="15" xfId="0" applyNumberFormat="1" applyFont="1" applyBorder="1" applyAlignment="1">
      <alignment horizontal="center" vertical="center" wrapText="1"/>
    </xf>
    <xf numFmtId="164" fontId="34" fillId="0" borderId="22" xfId="0" applyNumberFormat="1" applyFont="1" applyBorder="1" applyAlignment="1">
      <alignment horizontal="center" vertical="center"/>
    </xf>
    <xf numFmtId="164" fontId="2" fillId="0" borderId="15" xfId="0" applyNumberFormat="1" applyFont="1" applyBorder="1" applyAlignment="1">
      <alignment horizontal="center" vertical="center" wrapText="1"/>
    </xf>
    <xf numFmtId="0" fontId="40"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4" fontId="2" fillId="0" borderId="15" xfId="0" applyNumberFormat="1" applyFont="1" applyBorder="1" applyAlignment="1">
      <alignment horizontal="center" vertical="center"/>
    </xf>
    <xf numFmtId="0" fontId="2" fillId="0" borderId="15" xfId="0" applyFont="1" applyBorder="1" applyAlignment="1">
      <alignment horizontal="center" vertical="center" wrapText="1"/>
    </xf>
    <xf numFmtId="0" fontId="2" fillId="0" borderId="14" xfId="0" applyFont="1" applyBorder="1" applyAlignment="1">
      <alignment horizontal="center" vertical="center"/>
    </xf>
    <xf numFmtId="164" fontId="2" fillId="0" borderId="15" xfId="0" applyNumberFormat="1" applyFont="1" applyBorder="1" applyAlignment="1">
      <alignment horizontal="center" vertical="center"/>
    </xf>
    <xf numFmtId="14" fontId="40" fillId="0" borderId="18" xfId="0" applyNumberFormat="1" applyFont="1" applyBorder="1" applyAlignment="1">
      <alignment horizontal="center" vertical="center"/>
    </xf>
    <xf numFmtId="4" fontId="2" fillId="0" borderId="1" xfId="0" applyNumberFormat="1" applyFont="1" applyBorder="1" applyAlignment="1">
      <alignment horizontal="center" vertical="center"/>
    </xf>
    <xf numFmtId="4" fontId="2" fillId="0" borderId="23"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23" xfId="0" applyFont="1" applyBorder="1" applyAlignment="1">
      <alignment horizontal="center" vertical="center" wrapText="1"/>
    </xf>
    <xf numFmtId="4" fontId="2" fillId="0" borderId="16" xfId="0" applyNumberFormat="1" applyFont="1" applyBorder="1" applyAlignment="1">
      <alignment horizontal="center" vertical="center"/>
    </xf>
    <xf numFmtId="0" fontId="2" fillId="0" borderId="1"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xf>
    <xf numFmtId="164" fontId="2" fillId="0" borderId="16" xfId="0" applyNumberFormat="1" applyFont="1" applyBorder="1" applyAlignment="1">
      <alignment horizontal="center" vertical="center"/>
    </xf>
    <xf numFmtId="164" fontId="2" fillId="0" borderId="23" xfId="0" applyNumberFormat="1" applyFont="1" applyBorder="1" applyAlignment="1">
      <alignment horizontal="center" vertical="center"/>
    </xf>
    <xf numFmtId="14" fontId="40" fillId="0" borderId="37" xfId="0" applyNumberFormat="1" applyFont="1" applyBorder="1" applyAlignment="1">
      <alignment horizontal="center" vertical="center"/>
    </xf>
    <xf numFmtId="0" fontId="40" fillId="0" borderId="41" xfId="0" applyFont="1" applyBorder="1" applyAlignment="1">
      <alignment horizontal="center" vertical="center"/>
    </xf>
    <xf numFmtId="0" fontId="2" fillId="0" borderId="16"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3" xfId="0" applyFont="1" applyBorder="1" applyAlignment="1">
      <alignment horizontal="center" vertical="center" wrapText="1"/>
    </xf>
    <xf numFmtId="0" fontId="2" fillId="0" borderId="26" xfId="0" applyFont="1" applyBorder="1" applyAlignment="1">
      <alignment horizontal="center" vertical="center"/>
    </xf>
    <xf numFmtId="0" fontId="2" fillId="0" borderId="28" xfId="0" applyFont="1" applyBorder="1" applyAlignment="1">
      <alignment horizontal="center" vertical="center"/>
    </xf>
    <xf numFmtId="164" fontId="2" fillId="0" borderId="22"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2" xfId="0" applyFont="1" applyBorder="1" applyAlignment="1">
      <alignment horizontal="center" vertical="center" wrapText="1"/>
    </xf>
    <xf numFmtId="14" fontId="3" fillId="0" borderId="37" xfId="0" applyNumberFormat="1" applyFont="1" applyBorder="1" applyAlignment="1">
      <alignment horizontal="center" vertical="center"/>
    </xf>
    <xf numFmtId="0" fontId="3" fillId="0" borderId="41" xfId="0" applyFont="1" applyBorder="1" applyAlignment="1">
      <alignment horizontal="center" vertical="center"/>
    </xf>
    <xf numFmtId="0" fontId="3" fillId="0" borderId="37" xfId="0" applyFont="1" applyBorder="1" applyAlignment="1">
      <alignment horizontal="center" vertical="center"/>
    </xf>
    <xf numFmtId="4" fontId="2"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14" fontId="3" fillId="0" borderId="18" xfId="0" applyNumberFormat="1" applyFont="1" applyBorder="1" applyAlignment="1">
      <alignment horizontal="center" vertical="center"/>
    </xf>
    <xf numFmtId="14" fontId="3" fillId="0" borderId="20" xfId="0" applyNumberFormat="1" applyFont="1" applyBorder="1" applyAlignment="1">
      <alignment horizontal="center" vertical="center"/>
    </xf>
    <xf numFmtId="14" fontId="3" fillId="0" borderId="25" xfId="0" applyNumberFormat="1" applyFont="1" applyBorder="1" applyAlignment="1">
      <alignment horizontal="center" vertical="center"/>
    </xf>
    <xf numFmtId="4" fontId="35" fillId="0" borderId="1" xfId="0" applyNumberFormat="1" applyFont="1" applyBorder="1" applyAlignment="1">
      <alignment horizontal="center" vertical="center"/>
    </xf>
    <xf numFmtId="4" fontId="35" fillId="0" borderId="23" xfId="0" applyNumberFormat="1" applyFont="1" applyBorder="1" applyAlignment="1">
      <alignment horizontal="center" vertical="center"/>
    </xf>
    <xf numFmtId="0" fontId="35" fillId="0" borderId="1" xfId="0" applyFont="1" applyBorder="1" applyAlignment="1">
      <alignment horizontal="center" vertical="center" wrapText="1"/>
    </xf>
    <xf numFmtId="0" fontId="35" fillId="0" borderId="23" xfId="0" applyFont="1" applyBorder="1" applyAlignment="1">
      <alignment horizontal="center" vertical="center" wrapText="1"/>
    </xf>
    <xf numFmtId="0" fontId="35" fillId="0" borderId="1" xfId="0" applyFont="1" applyBorder="1" applyAlignment="1">
      <alignment horizontal="center" vertical="center"/>
    </xf>
    <xf numFmtId="0" fontId="35" fillId="0" borderId="23" xfId="0" applyFont="1" applyBorder="1" applyAlignment="1">
      <alignment horizontal="center" vertical="center"/>
    </xf>
    <xf numFmtId="164" fontId="2" fillId="0" borderId="1" xfId="0" applyNumberFormat="1" applyFont="1" applyBorder="1" applyAlignment="1">
      <alignment horizontal="center" vertical="center"/>
    </xf>
    <xf numFmtId="0" fontId="2" fillId="0" borderId="27" xfId="0" applyFont="1" applyBorder="1" applyAlignment="1">
      <alignment horizontal="center" vertical="center"/>
    </xf>
    <xf numFmtId="0" fontId="3" fillId="0" borderId="20" xfId="0" applyFont="1" applyBorder="1" applyAlignment="1">
      <alignment horizontal="center" vertical="center"/>
    </xf>
    <xf numFmtId="4" fontId="2" fillId="0" borderId="3" xfId="0" applyNumberFormat="1" applyFont="1" applyBorder="1" applyAlignment="1">
      <alignment horizontal="center" vertical="center"/>
    </xf>
    <xf numFmtId="0" fontId="2" fillId="0" borderId="3" xfId="0" applyFont="1" applyBorder="1" applyAlignment="1">
      <alignment horizontal="center" vertical="center" wrapText="1"/>
    </xf>
    <xf numFmtId="0" fontId="5" fillId="0" borderId="3" xfId="0" applyFont="1" applyBorder="1" applyAlignment="1">
      <alignment horizontal="center" vertical="center" wrapText="1"/>
    </xf>
    <xf numFmtId="0" fontId="3" fillId="0" borderId="40" xfId="0" applyFont="1" applyBorder="1" applyAlignment="1">
      <alignment horizontal="center" vertical="center"/>
    </xf>
    <xf numFmtId="14" fontId="3" fillId="0" borderId="40" xfId="0" applyNumberFormat="1" applyFont="1" applyBorder="1" applyAlignment="1">
      <alignment horizontal="center" vertical="center"/>
    </xf>
    <xf numFmtId="164" fontId="2" fillId="0" borderId="2" xfId="0" applyNumberFormat="1" applyFont="1" applyBorder="1" applyAlignment="1">
      <alignment horizontal="center" vertical="center"/>
    </xf>
    <xf numFmtId="0" fontId="3" fillId="0" borderId="39" xfId="0" applyFont="1" applyBorder="1" applyAlignment="1">
      <alignment horizontal="center" vertical="center"/>
    </xf>
    <xf numFmtId="0" fontId="3" fillId="0" borderId="25" xfId="0" applyFont="1" applyBorder="1" applyAlignment="1">
      <alignment horizontal="center" vertical="center"/>
    </xf>
    <xf numFmtId="0" fontId="2" fillId="0" borderId="38" xfId="0" applyFont="1" applyBorder="1" applyAlignment="1">
      <alignment horizontal="center" vertical="center"/>
    </xf>
    <xf numFmtId="0" fontId="3" fillId="0" borderId="3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2" xfId="0" applyFont="1" applyBorder="1" applyAlignment="1">
      <alignment horizontal="center" vertical="center"/>
    </xf>
    <xf numFmtId="0" fontId="4"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0" xfId="0" applyFont="1" applyAlignment="1">
      <alignment horizontal="center"/>
    </xf>
    <xf numFmtId="0" fontId="3" fillId="0" borderId="3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9" fillId="0" borderId="2" xfId="1" applyFont="1" applyFill="1" applyBorder="1" applyAlignment="1">
      <alignment horizontal="center" vertical="center" wrapText="1"/>
    </xf>
    <xf numFmtId="0" fontId="19" fillId="0" borderId="3" xfId="1" applyFont="1" applyFill="1" applyBorder="1" applyAlignment="1">
      <alignment horizontal="center" vertical="center" wrapText="1"/>
    </xf>
    <xf numFmtId="0" fontId="3" fillId="0" borderId="9" xfId="0" applyFont="1" applyBorder="1" applyAlignment="1">
      <alignment horizontal="center" vertical="center"/>
    </xf>
    <xf numFmtId="0" fontId="3" fillId="0" borderId="47" xfId="0" applyFont="1" applyBorder="1" applyAlignment="1">
      <alignment horizontal="center" vertical="center"/>
    </xf>
    <xf numFmtId="0" fontId="3" fillId="0" borderId="7" xfId="0" applyFont="1" applyBorder="1" applyAlignment="1">
      <alignment horizontal="center" vertical="center"/>
    </xf>
    <xf numFmtId="0" fontId="5" fillId="0" borderId="0" xfId="0" applyFont="1" applyAlignment="1">
      <alignment horizont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4" fontId="15" fillId="0" borderId="2" xfId="0" applyNumberFormat="1" applyFont="1" applyBorder="1" applyAlignment="1">
      <alignment horizontal="center" vertical="center"/>
    </xf>
    <xf numFmtId="4" fontId="15" fillId="0" borderId="8" xfId="0" applyNumberFormat="1" applyFont="1" applyBorder="1" applyAlignment="1">
      <alignment horizontal="center" vertical="center"/>
    </xf>
    <xf numFmtId="49" fontId="14" fillId="0" borderId="2" xfId="0" applyNumberFormat="1" applyFont="1" applyBorder="1" applyAlignment="1">
      <alignment horizontal="center" vertical="center" wrapText="1"/>
    </xf>
    <xf numFmtId="49" fontId="14" fillId="0" borderId="8" xfId="0" applyNumberFormat="1" applyFont="1" applyBorder="1" applyAlignment="1">
      <alignment horizontal="center" vertical="center" wrapText="1"/>
    </xf>
    <xf numFmtId="14" fontId="15" fillId="0" borderId="2" xfId="0" applyNumberFormat="1" applyFont="1" applyBorder="1" applyAlignment="1">
      <alignment horizontal="center" vertical="center" wrapText="1"/>
    </xf>
    <xf numFmtId="4" fontId="15" fillId="0" borderId="3" xfId="0" applyNumberFormat="1" applyFont="1" applyBorder="1" applyAlignment="1">
      <alignment horizontal="center" vertical="center"/>
    </xf>
    <xf numFmtId="49" fontId="15" fillId="0" borderId="2" xfId="0" applyNumberFormat="1" applyFont="1" applyBorder="1" applyAlignment="1">
      <alignment horizontal="center" vertical="center" wrapText="1"/>
    </xf>
    <xf numFmtId="49" fontId="15" fillId="0" borderId="8" xfId="0" applyNumberFormat="1" applyFont="1" applyBorder="1" applyAlignment="1">
      <alignment horizontal="center" vertical="center" wrapText="1"/>
    </xf>
    <xf numFmtId="14" fontId="15" fillId="0" borderId="8" xfId="0" applyNumberFormat="1" applyFont="1" applyBorder="1" applyAlignment="1">
      <alignment horizontal="center" vertical="center" wrapText="1"/>
    </xf>
    <xf numFmtId="49" fontId="15" fillId="0" borderId="3" xfId="0" applyNumberFormat="1" applyFont="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44" fillId="0" borderId="2" xfId="0" applyFont="1" applyBorder="1" applyAlignment="1">
      <alignment horizontal="center" vertical="center" wrapText="1"/>
    </xf>
    <xf numFmtId="0" fontId="44" fillId="0" borderId="3" xfId="0" applyFont="1" applyBorder="1" applyAlignment="1">
      <alignment horizontal="center" vertical="center" wrapText="1"/>
    </xf>
    <xf numFmtId="0" fontId="15" fillId="2" borderId="8" xfId="0" applyFont="1" applyFill="1" applyBorder="1" applyAlignment="1">
      <alignment horizontal="center" vertical="center" wrapText="1"/>
    </xf>
    <xf numFmtId="4" fontId="44" fillId="0" borderId="2" xfId="0" applyNumberFormat="1" applyFont="1" applyBorder="1" applyAlignment="1">
      <alignment horizontal="center" vertical="center"/>
    </xf>
    <xf numFmtId="4" fontId="44" fillId="0" borderId="3" xfId="0" applyNumberFormat="1" applyFont="1" applyBorder="1" applyAlignment="1">
      <alignment horizontal="center" vertical="center"/>
    </xf>
    <xf numFmtId="49" fontId="44" fillId="0" borderId="2" xfId="0" applyNumberFormat="1" applyFont="1" applyBorder="1" applyAlignment="1">
      <alignment horizontal="center" vertical="center" wrapText="1"/>
    </xf>
    <xf numFmtId="49" fontId="44" fillId="0" borderId="3" xfId="0" applyNumberFormat="1" applyFont="1" applyBorder="1" applyAlignment="1">
      <alignment horizontal="center" vertical="center" wrapText="1"/>
    </xf>
    <xf numFmtId="0" fontId="44" fillId="2" borderId="2" xfId="0" applyFont="1" applyFill="1" applyBorder="1" applyAlignment="1">
      <alignment horizontal="center" vertical="center" wrapText="1"/>
    </xf>
    <xf numFmtId="0" fontId="44" fillId="2" borderId="3"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4" fillId="0" borderId="1" xfId="0" applyFont="1" applyBorder="1" applyAlignment="1">
      <alignment horizontal="center" vertical="top" wrapText="1"/>
    </xf>
    <xf numFmtId="0" fontId="14" fillId="0" borderId="2" xfId="0" applyFont="1" applyBorder="1" applyAlignment="1">
      <alignment horizontal="center" vertical="top" wrapText="1"/>
    </xf>
    <xf numFmtId="0" fontId="14" fillId="0" borderId="8" xfId="0" applyFont="1" applyBorder="1" applyAlignment="1">
      <alignment horizontal="center" vertical="top" wrapText="1"/>
    </xf>
    <xf numFmtId="0" fontId="14" fillId="0" borderId="3" xfId="0" applyFont="1" applyBorder="1" applyAlignment="1">
      <alignment horizontal="center" vertical="top" wrapText="1"/>
    </xf>
    <xf numFmtId="4" fontId="14" fillId="0" borderId="2" xfId="0" applyNumberFormat="1" applyFont="1" applyBorder="1" applyAlignment="1">
      <alignment horizontal="center" vertical="top" wrapText="1"/>
    </xf>
    <xf numFmtId="4" fontId="14" fillId="0" borderId="8" xfId="0" applyNumberFormat="1" applyFont="1" applyBorder="1" applyAlignment="1">
      <alignment horizontal="center" vertical="top" wrapText="1"/>
    </xf>
    <xf numFmtId="4" fontId="14" fillId="0" borderId="3" xfId="0" applyNumberFormat="1" applyFont="1" applyBorder="1" applyAlignment="1">
      <alignment horizontal="center" vertical="top" wrapText="1"/>
    </xf>
    <xf numFmtId="0" fontId="15" fillId="0" borderId="2" xfId="0" applyFont="1" applyBorder="1" applyAlignment="1">
      <alignment horizontal="center" vertical="top" wrapText="1"/>
    </xf>
    <xf numFmtId="0" fontId="15" fillId="0" borderId="8" xfId="0" applyFont="1" applyBorder="1" applyAlignment="1">
      <alignment horizontal="center" vertical="top" wrapText="1"/>
    </xf>
    <xf numFmtId="0" fontId="15" fillId="0" borderId="3" xfId="0" applyFont="1" applyBorder="1" applyAlignment="1">
      <alignment horizontal="center" vertical="top" wrapText="1"/>
    </xf>
    <xf numFmtId="14" fontId="27" fillId="0" borderId="2" xfId="0" applyNumberFormat="1" applyFont="1" applyBorder="1" applyAlignment="1">
      <alignment horizontal="center" vertical="top" wrapText="1"/>
    </xf>
    <xf numFmtId="0" fontId="27" fillId="0" borderId="8" xfId="0" applyFont="1" applyBorder="1" applyAlignment="1">
      <alignment horizontal="center" vertical="top" wrapText="1"/>
    </xf>
    <xf numFmtId="0" fontId="27" fillId="0" borderId="3" xfId="0" applyFont="1" applyBorder="1" applyAlignment="1">
      <alignment horizontal="center" vertical="top" wrapText="1"/>
    </xf>
    <xf numFmtId="0" fontId="25" fillId="0" borderId="2" xfId="0" applyFont="1" applyBorder="1" applyAlignment="1">
      <alignment horizontal="center" vertical="top" wrapText="1"/>
    </xf>
    <xf numFmtId="0" fontId="25" fillId="0" borderId="8" xfId="0" applyFont="1" applyBorder="1" applyAlignment="1">
      <alignment horizontal="center" vertical="top" wrapText="1"/>
    </xf>
    <xf numFmtId="0" fontId="25" fillId="0" borderId="3" xfId="0" applyFont="1" applyBorder="1" applyAlignment="1">
      <alignment horizontal="center" vertical="top" wrapText="1"/>
    </xf>
    <xf numFmtId="49" fontId="24" fillId="2" borderId="1" xfId="0" applyNumberFormat="1" applyFont="1" applyFill="1" applyBorder="1" applyAlignment="1">
      <alignment horizontal="center" vertical="top" wrapText="1"/>
    </xf>
    <xf numFmtId="0" fontId="15" fillId="2" borderId="2" xfId="0" applyFont="1" applyFill="1" applyBorder="1" applyAlignment="1">
      <alignment horizontal="center" vertical="top" wrapText="1"/>
    </xf>
    <xf numFmtId="0" fontId="15" fillId="2" borderId="8" xfId="0" applyFont="1" applyFill="1" applyBorder="1" applyAlignment="1">
      <alignment horizontal="center" vertical="top" wrapText="1"/>
    </xf>
    <xf numFmtId="0" fontId="15" fillId="2" borderId="3" xfId="0" applyFont="1" applyFill="1" applyBorder="1" applyAlignment="1">
      <alignment horizontal="center" vertical="top" wrapText="1"/>
    </xf>
    <xf numFmtId="14" fontId="15" fillId="0" borderId="2" xfId="0" applyNumberFormat="1" applyFont="1" applyBorder="1" applyAlignment="1">
      <alignment horizontal="center" vertical="top" wrapText="1"/>
    </xf>
    <xf numFmtId="4" fontId="15" fillId="0" borderId="2" xfId="0" applyNumberFormat="1" applyFont="1" applyBorder="1" applyAlignment="1">
      <alignment horizontal="center" vertical="top" wrapText="1"/>
    </xf>
    <xf numFmtId="49" fontId="14" fillId="0" borderId="2" xfId="0" applyNumberFormat="1" applyFont="1" applyBorder="1" applyAlignment="1">
      <alignment horizontal="center" vertical="top" wrapText="1"/>
    </xf>
    <xf numFmtId="49" fontId="14" fillId="0" borderId="8" xfId="0" applyNumberFormat="1" applyFont="1" applyBorder="1" applyAlignment="1">
      <alignment horizontal="center" vertical="top" wrapText="1"/>
    </xf>
    <xf numFmtId="49" fontId="14" fillId="0" borderId="3" xfId="0" applyNumberFormat="1" applyFont="1" applyBorder="1" applyAlignment="1">
      <alignment horizontal="center" vertical="top" wrapText="1"/>
    </xf>
    <xf numFmtId="3" fontId="15" fillId="0" borderId="2" xfId="0" applyNumberFormat="1" applyFont="1" applyBorder="1" applyAlignment="1">
      <alignment horizontal="center" vertical="top" wrapText="1"/>
    </xf>
    <xf numFmtId="3" fontId="14" fillId="0" borderId="2" xfId="0" applyNumberFormat="1" applyFont="1" applyBorder="1" applyAlignment="1">
      <alignment horizontal="center" vertical="top" wrapText="1"/>
    </xf>
    <xf numFmtId="0" fontId="27" fillId="0" borderId="2" xfId="0" applyFont="1" applyBorder="1" applyAlignment="1">
      <alignment horizontal="left" vertical="top" wrapText="1"/>
    </xf>
    <xf numFmtId="0" fontId="27" fillId="0" borderId="8" xfId="0" applyFont="1" applyBorder="1" applyAlignment="1">
      <alignment horizontal="left" vertical="top" wrapText="1"/>
    </xf>
    <xf numFmtId="0" fontId="27" fillId="0" borderId="3" xfId="0" applyFont="1" applyBorder="1" applyAlignment="1">
      <alignment horizontal="left" vertical="top" wrapText="1"/>
    </xf>
    <xf numFmtId="2" fontId="28" fillId="0" borderId="2" xfId="0" applyNumberFormat="1" applyFont="1" applyBorder="1" applyAlignment="1">
      <alignment horizontal="left" vertical="top" wrapText="1"/>
    </xf>
    <xf numFmtId="2" fontId="28" fillId="0" borderId="8" xfId="0" applyNumberFormat="1" applyFont="1" applyBorder="1" applyAlignment="1">
      <alignment horizontal="left" vertical="top" wrapText="1"/>
    </xf>
    <xf numFmtId="2" fontId="28" fillId="0" borderId="3" xfId="0" applyNumberFormat="1" applyFont="1" applyBorder="1" applyAlignment="1">
      <alignment horizontal="left" vertical="top" wrapText="1"/>
    </xf>
    <xf numFmtId="0" fontId="28" fillId="0" borderId="2" xfId="0" applyFont="1" applyBorder="1" applyAlignment="1">
      <alignment horizontal="left" vertical="top" wrapText="1"/>
    </xf>
    <xf numFmtId="0" fontId="28" fillId="0" borderId="8" xfId="0" applyFont="1" applyBorder="1" applyAlignment="1">
      <alignment horizontal="left" vertical="top" wrapText="1"/>
    </xf>
    <xf numFmtId="0" fontId="28" fillId="0" borderId="3" xfId="0" applyFont="1" applyBorder="1" applyAlignment="1">
      <alignment horizontal="left" vertical="top" wrapText="1"/>
    </xf>
    <xf numFmtId="4" fontId="15" fillId="0" borderId="8" xfId="0" applyNumberFormat="1" applyFont="1" applyBorder="1" applyAlignment="1">
      <alignment horizontal="center" vertical="top" wrapText="1"/>
    </xf>
    <xf numFmtId="4" fontId="15" fillId="0" borderId="3" xfId="0" applyNumberFormat="1" applyFont="1" applyBorder="1" applyAlignment="1">
      <alignment horizontal="center" vertical="top" wrapText="1"/>
    </xf>
    <xf numFmtId="49" fontId="28" fillId="0" borderId="2" xfId="0" applyNumberFormat="1" applyFont="1" applyBorder="1" applyAlignment="1">
      <alignment horizontal="left" vertical="top" wrapText="1"/>
    </xf>
    <xf numFmtId="49" fontId="28" fillId="0" borderId="8" xfId="0" applyNumberFormat="1" applyFont="1" applyBorder="1" applyAlignment="1">
      <alignment horizontal="left" vertical="top" wrapText="1"/>
    </xf>
    <xf numFmtId="49" fontId="28" fillId="0" borderId="3" xfId="0" applyNumberFormat="1" applyFont="1" applyBorder="1" applyAlignment="1">
      <alignment horizontal="left" vertical="top" wrapText="1"/>
    </xf>
    <xf numFmtId="14" fontId="27" fillId="0" borderId="2" xfId="0" applyNumberFormat="1" applyFont="1" applyBorder="1" applyAlignment="1">
      <alignment horizontal="left" vertical="top" wrapText="1"/>
    </xf>
    <xf numFmtId="2" fontId="27" fillId="2" borderId="2" xfId="0" applyNumberFormat="1" applyFont="1" applyFill="1" applyBorder="1" applyAlignment="1">
      <alignment horizontal="left" vertical="top" wrapText="1"/>
    </xf>
    <xf numFmtId="2" fontId="27" fillId="2" borderId="8" xfId="0" applyNumberFormat="1" applyFont="1" applyFill="1" applyBorder="1" applyAlignment="1">
      <alignment horizontal="left" vertical="top" wrapText="1"/>
    </xf>
    <xf numFmtId="2" fontId="27" fillId="2" borderId="3" xfId="0" applyNumberFormat="1" applyFont="1" applyFill="1" applyBorder="1" applyAlignment="1">
      <alignment horizontal="left" vertical="top" wrapText="1"/>
    </xf>
    <xf numFmtId="2" fontId="27" fillId="0" borderId="2" xfId="0" applyNumberFormat="1" applyFont="1" applyBorder="1" applyAlignment="1">
      <alignment horizontal="left" vertical="top" wrapText="1"/>
    </xf>
    <xf numFmtId="2" fontId="27" fillId="0" borderId="8" xfId="0" applyNumberFormat="1" applyFont="1" applyBorder="1" applyAlignment="1">
      <alignment horizontal="left" vertical="top" wrapText="1"/>
    </xf>
    <xf numFmtId="2" fontId="27" fillId="0" borderId="3" xfId="0" applyNumberFormat="1"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4" fontId="2" fillId="0" borderId="2" xfId="0" applyNumberFormat="1" applyFont="1" applyBorder="1" applyAlignment="1">
      <alignment horizontal="center" vertical="top" wrapText="1"/>
    </xf>
    <xf numFmtId="4" fontId="2" fillId="0" borderId="3" xfId="0" applyNumberFormat="1"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49" fontId="2" fillId="0" borderId="2" xfId="0" applyNumberFormat="1" applyFont="1" applyBorder="1" applyAlignment="1">
      <alignment horizontal="center" vertical="top" wrapText="1"/>
    </xf>
    <xf numFmtId="49" fontId="2" fillId="0" borderId="3" xfId="0" applyNumberFormat="1" applyFont="1" applyBorder="1" applyAlignment="1">
      <alignment horizontal="center" vertical="top" wrapText="1"/>
    </xf>
    <xf numFmtId="2" fontId="2" fillId="0" borderId="2" xfId="0" applyNumberFormat="1" applyFont="1" applyBorder="1" applyAlignment="1">
      <alignment horizontal="left" vertical="top" wrapText="1"/>
    </xf>
    <xf numFmtId="2" fontId="2" fillId="0" borderId="3" xfId="0" applyNumberFormat="1" applyFont="1" applyBorder="1" applyAlignment="1">
      <alignment horizontal="left" vertical="top" wrapText="1"/>
    </xf>
    <xf numFmtId="3" fontId="2" fillId="0" borderId="2" xfId="0" applyNumberFormat="1" applyFont="1" applyBorder="1" applyAlignment="1">
      <alignment horizontal="left" vertical="top" wrapText="1"/>
    </xf>
    <xf numFmtId="4" fontId="2" fillId="0" borderId="1" xfId="0" applyNumberFormat="1" applyFont="1" applyBorder="1" applyAlignment="1">
      <alignment horizontal="left" vertical="top"/>
    </xf>
    <xf numFmtId="0" fontId="2" fillId="0" borderId="1" xfId="0" applyFont="1" applyBorder="1" applyAlignment="1">
      <alignment horizontal="left" vertical="top"/>
    </xf>
    <xf numFmtId="4" fontId="2" fillId="0" borderId="2" xfId="0" applyNumberFormat="1" applyFont="1" applyBorder="1" applyAlignment="1">
      <alignment horizontal="left" vertical="top" wrapText="1"/>
    </xf>
    <xf numFmtId="4" fontId="2" fillId="0" borderId="3" xfId="0" applyNumberFormat="1" applyFont="1" applyBorder="1" applyAlignment="1">
      <alignment horizontal="left" vertical="top" wrapText="1"/>
    </xf>
    <xf numFmtId="0" fontId="28" fillId="0" borderId="2" xfId="0" applyFont="1" applyBorder="1" applyAlignment="1">
      <alignment horizontal="center" vertical="top" wrapText="1"/>
    </xf>
    <xf numFmtId="0" fontId="28" fillId="0" borderId="3" xfId="0" applyFont="1" applyBorder="1" applyAlignment="1">
      <alignment horizontal="center" vertical="top" wrapText="1"/>
    </xf>
    <xf numFmtId="2" fontId="28" fillId="0" borderId="2" xfId="0" applyNumberFormat="1" applyFont="1" applyBorder="1" applyAlignment="1">
      <alignment horizontal="center" vertical="top" wrapText="1"/>
    </xf>
    <xf numFmtId="2" fontId="28" fillId="0" borderId="3" xfId="0" applyNumberFormat="1" applyFont="1" applyBorder="1" applyAlignment="1">
      <alignment horizontal="center" vertical="top" wrapText="1"/>
    </xf>
    <xf numFmtId="0" fontId="27" fillId="0" borderId="2" xfId="0" applyFont="1" applyBorder="1" applyAlignment="1">
      <alignment horizontal="center" vertical="top" wrapText="1"/>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33" fillId="2" borderId="2" xfId="0" applyFont="1" applyFill="1" applyBorder="1" applyAlignment="1">
      <alignment horizontal="center" vertical="top" wrapText="1"/>
    </xf>
    <xf numFmtId="0" fontId="33" fillId="2" borderId="3" xfId="0" applyFont="1" applyFill="1" applyBorder="1" applyAlignment="1">
      <alignment horizontal="center" vertical="top" wrapText="1"/>
    </xf>
    <xf numFmtId="2" fontId="14" fillId="2" borderId="2" xfId="0" applyNumberFormat="1" applyFont="1" applyFill="1" applyBorder="1" applyAlignment="1">
      <alignment horizontal="center" vertical="top" wrapText="1"/>
    </xf>
    <xf numFmtId="2" fontId="14" fillId="2" borderId="3" xfId="0" applyNumberFormat="1" applyFont="1" applyFill="1" applyBorder="1" applyAlignment="1">
      <alignment horizontal="center" vertical="top" wrapText="1"/>
    </xf>
    <xf numFmtId="14" fontId="22" fillId="0" borderId="2" xfId="0" applyNumberFormat="1" applyFont="1" applyBorder="1" applyAlignment="1">
      <alignment horizontal="center" vertical="top" wrapText="1"/>
    </xf>
    <xf numFmtId="0" fontId="22" fillId="0" borderId="3" xfId="0" applyFont="1" applyBorder="1" applyAlignment="1">
      <alignment horizontal="center" vertical="top" wrapText="1"/>
    </xf>
    <xf numFmtId="49" fontId="27" fillId="0" borderId="2" xfId="0" applyNumberFormat="1" applyFont="1" applyBorder="1" applyAlignment="1">
      <alignment horizontal="center" vertical="top" wrapText="1"/>
    </xf>
    <xf numFmtId="49" fontId="27" fillId="0" borderId="3" xfId="0" applyNumberFormat="1" applyFont="1" applyBorder="1" applyAlignment="1">
      <alignment horizontal="center" vertical="top" wrapText="1"/>
    </xf>
    <xf numFmtId="0" fontId="27" fillId="2" borderId="2" xfId="0" applyFont="1" applyFill="1" applyBorder="1" applyAlignment="1">
      <alignment horizontal="center" vertical="top" wrapText="1"/>
    </xf>
    <xf numFmtId="0" fontId="27" fillId="2" borderId="3" xfId="0" applyFont="1" applyFill="1" applyBorder="1" applyAlignment="1">
      <alignment horizontal="center" vertical="top" wrapText="1"/>
    </xf>
    <xf numFmtId="14" fontId="24" fillId="2" borderId="2" xfId="0" applyNumberFormat="1" applyFont="1" applyFill="1" applyBorder="1" applyAlignment="1">
      <alignment horizontal="center" vertical="top"/>
    </xf>
    <xf numFmtId="14" fontId="24" fillId="2" borderId="3" xfId="0" applyNumberFormat="1" applyFont="1" applyFill="1" applyBorder="1" applyAlignment="1">
      <alignment horizontal="center" vertical="top"/>
    </xf>
    <xf numFmtId="0" fontId="28" fillId="0" borderId="1" xfId="0" applyFont="1" applyBorder="1" applyAlignment="1">
      <alignment horizontal="center" vertical="center" wrapText="1"/>
    </xf>
    <xf numFmtId="4" fontId="33" fillId="2" borderId="1" xfId="0" applyNumberFormat="1" applyFont="1" applyFill="1" applyBorder="1" applyAlignment="1">
      <alignment horizontal="center" vertical="center" wrapText="1"/>
    </xf>
    <xf numFmtId="164" fontId="28" fillId="0" borderId="1" xfId="0" applyNumberFormat="1" applyFont="1" applyBorder="1" applyAlignment="1">
      <alignment horizontal="center" vertical="center" wrapText="1"/>
    </xf>
    <xf numFmtId="0" fontId="33" fillId="2" borderId="1" xfId="0" applyFont="1" applyFill="1" applyBorder="1" applyAlignment="1">
      <alignment horizontal="center" vertical="center" wrapText="1"/>
    </xf>
    <xf numFmtId="4" fontId="28" fillId="0" borderId="1" xfId="0" applyNumberFormat="1" applyFont="1" applyBorder="1" applyAlignment="1">
      <alignment horizontal="center" vertical="center" wrapText="1"/>
    </xf>
    <xf numFmtId="49" fontId="15" fillId="2" borderId="2" xfId="0" applyNumberFormat="1" applyFont="1" applyFill="1" applyBorder="1" applyAlignment="1">
      <alignment horizontal="center" vertical="center" wrapText="1"/>
    </xf>
    <xf numFmtId="49" fontId="15" fillId="2" borderId="3"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0" fontId="33" fillId="0" borderId="1" xfId="0" applyFont="1" applyBorder="1" applyAlignment="1">
      <alignment horizontal="center" vertical="center" wrapText="1"/>
    </xf>
    <xf numFmtId="4" fontId="15" fillId="2" borderId="1" xfId="0" applyNumberFormat="1" applyFont="1" applyFill="1" applyBorder="1" applyAlignment="1">
      <alignment horizontal="center" vertical="center"/>
    </xf>
    <xf numFmtId="4" fontId="15" fillId="2" borderId="2" xfId="0" applyNumberFormat="1" applyFont="1" applyFill="1" applyBorder="1" applyAlignment="1">
      <alignment horizontal="center" vertical="center"/>
    </xf>
    <xf numFmtId="4" fontId="15" fillId="2" borderId="3" xfId="0" applyNumberFormat="1" applyFont="1" applyFill="1" applyBorder="1" applyAlignment="1">
      <alignment horizontal="center" vertical="center"/>
    </xf>
    <xf numFmtId="4" fontId="15"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0" fillId="0" borderId="1" xfId="0" applyBorder="1" applyAlignment="1">
      <alignment horizont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4" fontId="16" fillId="2" borderId="1" xfId="0" applyNumberFormat="1" applyFont="1" applyFill="1" applyBorder="1" applyAlignment="1">
      <alignment horizontal="center" vertical="center"/>
    </xf>
    <xf numFmtId="4" fontId="16" fillId="2" borderId="1" xfId="0" applyNumberFormat="1" applyFont="1" applyFill="1" applyBorder="1" applyAlignment="1">
      <alignment horizontal="center" vertical="center" wrapText="1"/>
    </xf>
    <xf numFmtId="4" fontId="16" fillId="2" borderId="2" xfId="0" applyNumberFormat="1" applyFont="1" applyFill="1" applyBorder="1" applyAlignment="1">
      <alignment horizontal="center" vertical="center"/>
    </xf>
    <xf numFmtId="4" fontId="16" fillId="2" borderId="3" xfId="0" applyNumberFormat="1" applyFont="1" applyFill="1" applyBorder="1" applyAlignment="1">
      <alignment horizontal="center" vertical="center"/>
    </xf>
    <xf numFmtId="0" fontId="15" fillId="2" borderId="1" xfId="0"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17" fontId="16"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34" fillId="2" borderId="2" xfId="0" applyFont="1" applyFill="1" applyBorder="1" applyAlignment="1">
      <alignment horizontal="center"/>
    </xf>
    <xf numFmtId="0" fontId="34" fillId="2" borderId="8" xfId="0" applyFont="1" applyFill="1" applyBorder="1" applyAlignment="1">
      <alignment horizontal="center"/>
    </xf>
    <xf numFmtId="0" fontId="34" fillId="2" borderId="3" xfId="0" applyFont="1" applyFill="1" applyBorder="1" applyAlignment="1">
      <alignment horizontal="center"/>
    </xf>
    <xf numFmtId="49" fontId="15" fillId="2" borderId="8" xfId="0" applyNumberFormat="1" applyFont="1" applyFill="1" applyBorder="1" applyAlignment="1">
      <alignment horizontal="center" vertical="center" wrapText="1"/>
    </xf>
    <xf numFmtId="4" fontId="15" fillId="2" borderId="8" xfId="0" applyNumberFormat="1" applyFont="1" applyFill="1" applyBorder="1" applyAlignment="1">
      <alignment horizontal="center" vertical="center"/>
    </xf>
    <xf numFmtId="4" fontId="15" fillId="2" borderId="2" xfId="0" applyNumberFormat="1" applyFont="1" applyFill="1" applyBorder="1" applyAlignment="1">
      <alignment horizontal="center" vertical="center" wrapText="1"/>
    </xf>
    <xf numFmtId="0" fontId="16" fillId="2" borderId="8"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3" xfId="0"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49" fontId="33" fillId="2" borderId="1" xfId="0" applyNumberFormat="1" applyFont="1" applyFill="1" applyBorder="1" applyAlignment="1">
      <alignment horizontal="center" vertical="center" wrapText="1"/>
    </xf>
    <xf numFmtId="4" fontId="15" fillId="2" borderId="8" xfId="0" applyNumberFormat="1" applyFont="1" applyFill="1" applyBorder="1" applyAlignment="1">
      <alignment horizontal="center" vertical="center" wrapText="1"/>
    </xf>
    <xf numFmtId="4" fontId="15" fillId="2" borderId="3" xfId="0" applyNumberFormat="1" applyFont="1" applyFill="1" applyBorder="1" applyAlignment="1">
      <alignment horizontal="center" vertical="center" wrapText="1"/>
    </xf>
    <xf numFmtId="4" fontId="15" fillId="2" borderId="2" xfId="0" quotePrefix="1" applyNumberFormat="1" applyFont="1" applyFill="1" applyBorder="1" applyAlignment="1">
      <alignment horizontal="center" vertical="center" wrapText="1"/>
    </xf>
    <xf numFmtId="4" fontId="33" fillId="2" borderId="1" xfId="0" applyNumberFormat="1" applyFont="1" applyFill="1" applyBorder="1" applyAlignment="1">
      <alignment horizontal="center" vertical="center"/>
    </xf>
    <xf numFmtId="164" fontId="15" fillId="2" borderId="2" xfId="0" applyNumberFormat="1" applyFont="1" applyFill="1" applyBorder="1" applyAlignment="1">
      <alignment horizontal="center" vertical="center" wrapText="1"/>
    </xf>
    <xf numFmtId="164" fontId="15" fillId="2" borderId="8"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4" fontId="30" fillId="0" borderId="16" xfId="0" applyNumberFormat="1" applyFont="1" applyBorder="1" applyAlignment="1">
      <alignment horizontal="center" vertical="center" wrapText="1"/>
    </xf>
    <xf numFmtId="4" fontId="30" fillId="0" borderId="1" xfId="0" applyNumberFormat="1" applyFont="1" applyBorder="1" applyAlignment="1">
      <alignment horizontal="center" vertical="center" wrapText="1"/>
    </xf>
    <xf numFmtId="4" fontId="30" fillId="0" borderId="23" xfId="0" applyNumberFormat="1" applyFont="1" applyBorder="1" applyAlignment="1">
      <alignment horizontal="center" vertical="center" wrapText="1"/>
    </xf>
    <xf numFmtId="49" fontId="30" fillId="0" borderId="15" xfId="0" applyNumberFormat="1" applyFont="1" applyBorder="1" applyAlignment="1">
      <alignment horizontal="center" vertical="center" wrapText="1"/>
    </xf>
    <xf numFmtId="49" fontId="30" fillId="0" borderId="8" xfId="0" applyNumberFormat="1" applyFont="1" applyBorder="1" applyAlignment="1">
      <alignment horizontal="center" vertical="center" wrapText="1"/>
    </xf>
    <xf numFmtId="49" fontId="30" fillId="0" borderId="22" xfId="0" applyNumberFormat="1" applyFont="1" applyBorder="1" applyAlignment="1">
      <alignment horizontal="center" vertical="center" wrapText="1"/>
    </xf>
    <xf numFmtId="49" fontId="30" fillId="0" borderId="18" xfId="0" applyNumberFormat="1" applyFont="1" applyBorder="1" applyAlignment="1">
      <alignment horizontal="center" vertical="center" wrapText="1"/>
    </xf>
    <xf numFmtId="49" fontId="30" fillId="0" borderId="20" xfId="0" applyNumberFormat="1" applyFont="1" applyBorder="1" applyAlignment="1">
      <alignment horizontal="center" vertical="center" wrapText="1"/>
    </xf>
    <xf numFmtId="49" fontId="30" fillId="0" borderId="25" xfId="0" applyNumberFormat="1" applyFont="1" applyBorder="1" applyAlignment="1">
      <alignment horizontal="center" vertical="center" wrapText="1"/>
    </xf>
    <xf numFmtId="4" fontId="30" fillId="0" borderId="15" xfId="0" applyNumberFormat="1" applyFont="1" applyBorder="1" applyAlignment="1">
      <alignment horizontal="center" vertical="center"/>
    </xf>
    <xf numFmtId="4" fontId="30" fillId="0" borderId="8" xfId="0" applyNumberFormat="1" applyFont="1" applyBorder="1" applyAlignment="1">
      <alignment horizontal="center" vertical="center"/>
    </xf>
    <xf numFmtId="4" fontId="30" fillId="0" borderId="22" xfId="0" applyNumberFormat="1" applyFont="1" applyBorder="1" applyAlignment="1">
      <alignment horizontal="center" vertical="center"/>
    </xf>
    <xf numFmtId="4" fontId="31" fillId="0" borderId="16" xfId="0" applyNumberFormat="1" applyFont="1" applyBorder="1" applyAlignment="1">
      <alignment horizontal="center" vertical="center" wrapText="1"/>
    </xf>
    <xf numFmtId="4" fontId="31" fillId="0" borderId="1" xfId="0" applyNumberFormat="1" applyFont="1" applyBorder="1" applyAlignment="1">
      <alignment horizontal="center" vertical="center" wrapText="1"/>
    </xf>
    <xf numFmtId="4" fontId="31" fillId="0" borderId="23" xfId="0" applyNumberFormat="1" applyFont="1" applyBorder="1" applyAlignment="1">
      <alignment horizontal="center" vertical="center" wrapText="1"/>
    </xf>
    <xf numFmtId="0" fontId="30" fillId="0" borderId="16" xfId="0" quotePrefix="1" applyFont="1" applyBorder="1" applyAlignment="1">
      <alignment horizontal="center" vertical="center" wrapText="1"/>
    </xf>
    <xf numFmtId="0" fontId="30" fillId="0" borderId="1" xfId="0" quotePrefix="1" applyFont="1" applyBorder="1" applyAlignment="1">
      <alignment horizontal="center" vertical="center" wrapText="1"/>
    </xf>
    <xf numFmtId="0" fontId="30" fillId="0" borderId="23" xfId="0" quotePrefix="1" applyFont="1" applyBorder="1" applyAlignment="1">
      <alignment horizontal="center" vertical="center" wrapText="1"/>
    </xf>
    <xf numFmtId="0" fontId="30" fillId="0" borderId="15"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22" xfId="0" applyFont="1" applyBorder="1" applyAlignment="1">
      <alignment horizontal="center" vertical="center" wrapText="1"/>
    </xf>
    <xf numFmtId="166" fontId="30" fillId="0" borderId="18" xfId="0" applyNumberFormat="1" applyFont="1" applyBorder="1" applyAlignment="1">
      <alignment horizontal="center" vertical="center"/>
    </xf>
    <xf numFmtId="166" fontId="30" fillId="0" borderId="20" xfId="0" applyNumberFormat="1" applyFont="1" applyBorder="1" applyAlignment="1">
      <alignment horizontal="center" vertical="center"/>
    </xf>
    <xf numFmtId="166" fontId="30" fillId="0" borderId="25" xfId="0" applyNumberFormat="1" applyFont="1" applyBorder="1" applyAlignment="1">
      <alignment horizontal="center" vertical="center"/>
    </xf>
    <xf numFmtId="16" fontId="30" fillId="0" borderId="14" xfId="0" quotePrefix="1" applyNumberFormat="1" applyFont="1" applyBorder="1" applyAlignment="1">
      <alignment horizontal="center" vertical="center" wrapText="1"/>
    </xf>
    <xf numFmtId="16" fontId="30" fillId="0" borderId="19" xfId="0" quotePrefix="1" applyNumberFormat="1" applyFont="1" applyBorder="1" applyAlignment="1">
      <alignment horizontal="center" vertical="center" wrapText="1"/>
    </xf>
    <xf numFmtId="16" fontId="30" fillId="0" borderId="21" xfId="0" quotePrefix="1" applyNumberFormat="1" applyFont="1" applyBorder="1" applyAlignment="1">
      <alignment horizontal="center" vertical="center" wrapText="1"/>
    </xf>
    <xf numFmtId="16" fontId="30" fillId="0" borderId="15" xfId="0" quotePrefix="1" applyNumberFormat="1" applyFont="1" applyBorder="1" applyAlignment="1">
      <alignment horizontal="center" vertical="center" wrapText="1"/>
    </xf>
    <xf numFmtId="16" fontId="30" fillId="0" borderId="8" xfId="0" quotePrefix="1" applyNumberFormat="1" applyFont="1" applyBorder="1" applyAlignment="1">
      <alignment horizontal="center" vertical="center" wrapText="1"/>
    </xf>
    <xf numFmtId="16" fontId="30" fillId="0" borderId="22" xfId="0" quotePrefix="1" applyNumberFormat="1" applyFont="1" applyBorder="1" applyAlignment="1">
      <alignment horizontal="center" vertical="center" wrapText="1"/>
    </xf>
    <xf numFmtId="0" fontId="30" fillId="0" borderId="16"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3" xfId="0" applyFont="1" applyBorder="1" applyAlignment="1">
      <alignment horizontal="center" vertical="center" wrapText="1"/>
    </xf>
    <xf numFmtId="49" fontId="30" fillId="0" borderId="15" xfId="0" applyNumberFormat="1" applyFont="1" applyBorder="1" applyAlignment="1">
      <alignment horizontal="center" vertical="center"/>
    </xf>
    <xf numFmtId="49" fontId="30" fillId="0" borderId="8" xfId="0" applyNumberFormat="1" applyFont="1" applyBorder="1" applyAlignment="1">
      <alignment horizontal="center" vertical="center"/>
    </xf>
    <xf numFmtId="49" fontId="30" fillId="0" borderId="22" xfId="0" applyNumberFormat="1" applyFont="1" applyBorder="1" applyAlignment="1">
      <alignment horizontal="center" vertical="center"/>
    </xf>
    <xf numFmtId="49" fontId="30" fillId="0" borderId="17" xfId="0" applyNumberFormat="1" applyFont="1" applyBorder="1" applyAlignment="1">
      <alignment horizontal="center" vertical="center"/>
    </xf>
    <xf numFmtId="49" fontId="30" fillId="0" borderId="13" xfId="0" applyNumberFormat="1" applyFont="1" applyBorder="1" applyAlignment="1">
      <alignment horizontal="center" vertical="center"/>
    </xf>
    <xf numFmtId="49" fontId="30" fillId="0" borderId="24" xfId="0" applyNumberFormat="1" applyFont="1" applyBorder="1" applyAlignment="1">
      <alignment horizontal="center" vertical="center"/>
    </xf>
    <xf numFmtId="4" fontId="30" fillId="6" borderId="15" xfId="0" applyNumberFormat="1" applyFont="1" applyFill="1" applyBorder="1" applyAlignment="1">
      <alignment horizontal="center" vertical="center"/>
    </xf>
    <xf numFmtId="4" fontId="30" fillId="6" borderId="8" xfId="0" applyNumberFormat="1" applyFont="1" applyFill="1" applyBorder="1" applyAlignment="1">
      <alignment horizontal="center" vertical="center"/>
    </xf>
    <xf numFmtId="4" fontId="30" fillId="6" borderId="22" xfId="0" applyNumberFormat="1" applyFont="1" applyFill="1" applyBorder="1" applyAlignment="1">
      <alignment horizontal="center" vertical="center"/>
    </xf>
    <xf numFmtId="4" fontId="31" fillId="0" borderId="15" xfId="0" applyNumberFormat="1" applyFont="1" applyBorder="1" applyAlignment="1">
      <alignment horizontal="center" vertical="center" wrapText="1"/>
    </xf>
    <xf numFmtId="4" fontId="31" fillId="0" borderId="8" xfId="0" applyNumberFormat="1" applyFont="1" applyBorder="1" applyAlignment="1">
      <alignment horizontal="center" vertical="center" wrapText="1"/>
    </xf>
    <xf numFmtId="4" fontId="31" fillId="0" borderId="22" xfId="0" applyNumberFormat="1" applyFont="1" applyBorder="1" applyAlignment="1">
      <alignment horizontal="center" vertical="center" wrapText="1"/>
    </xf>
    <xf numFmtId="4" fontId="31" fillId="6" borderId="16" xfId="0" applyNumberFormat="1" applyFont="1" applyFill="1" applyBorder="1" applyAlignment="1">
      <alignment horizontal="center" vertical="center" wrapText="1"/>
    </xf>
    <xf numFmtId="4" fontId="31" fillId="6" borderId="1" xfId="0" applyNumberFormat="1" applyFont="1" applyFill="1" applyBorder="1" applyAlignment="1">
      <alignment horizontal="center" vertical="center" wrapText="1"/>
    </xf>
    <xf numFmtId="4" fontId="31" fillId="6" borderId="23" xfId="0" applyNumberFormat="1" applyFont="1" applyFill="1" applyBorder="1" applyAlignment="1">
      <alignment horizontal="center" vertical="center" wrapText="1"/>
    </xf>
    <xf numFmtId="4" fontId="5" fillId="0" borderId="16"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 fontId="5" fillId="0" borderId="37" xfId="0" applyNumberFormat="1" applyFont="1" applyBorder="1" applyAlignment="1">
      <alignment horizontal="center" vertical="center" wrapText="1"/>
    </xf>
    <xf numFmtId="4" fontId="5" fillId="0" borderId="41" xfId="0" applyNumberFormat="1" applyFont="1" applyBorder="1" applyAlignment="1">
      <alignment horizontal="center" vertical="center" wrapText="1"/>
    </xf>
    <xf numFmtId="16" fontId="30" fillId="0" borderId="42" xfId="0" quotePrefix="1" applyNumberFormat="1" applyFont="1" applyBorder="1" applyAlignment="1">
      <alignment horizontal="center" vertical="center" wrapText="1"/>
    </xf>
    <xf numFmtId="16" fontId="30" fillId="0" borderId="44" xfId="0" quotePrefix="1" applyNumberFormat="1" applyFont="1" applyBorder="1" applyAlignment="1">
      <alignment horizontal="center" vertical="center" wrapText="1"/>
    </xf>
    <xf numFmtId="16" fontId="30" fillId="0" borderId="45" xfId="0" quotePrefix="1" applyNumberFormat="1" applyFont="1" applyBorder="1" applyAlignment="1">
      <alignment horizontal="center" vertical="center" wrapText="1"/>
    </xf>
    <xf numFmtId="16" fontId="30" fillId="0" borderId="43" xfId="0" quotePrefix="1" applyNumberFormat="1" applyFont="1" applyBorder="1" applyAlignment="1">
      <alignment horizontal="center" vertical="center" wrapText="1"/>
    </xf>
    <xf numFmtId="16" fontId="30" fillId="0" borderId="11" xfId="0" quotePrefix="1" applyNumberFormat="1" applyFont="1" applyBorder="1" applyAlignment="1">
      <alignment horizontal="center" vertical="center" wrapText="1"/>
    </xf>
    <xf numFmtId="16" fontId="30" fillId="0" borderId="46" xfId="0" quotePrefix="1" applyNumberFormat="1" applyFont="1" applyBorder="1" applyAlignment="1">
      <alignment horizontal="center" vertical="center" wrapText="1"/>
    </xf>
    <xf numFmtId="4" fontId="5" fillId="6" borderId="16" xfId="0" applyNumberFormat="1" applyFont="1" applyFill="1" applyBorder="1" applyAlignment="1">
      <alignment horizontal="center" vertical="center"/>
    </xf>
    <xf numFmtId="4" fontId="5" fillId="6" borderId="23" xfId="0" applyNumberFormat="1" applyFont="1" applyFill="1" applyBorder="1" applyAlignment="1">
      <alignment horizontal="center" vertical="center"/>
    </xf>
    <xf numFmtId="4" fontId="5" fillId="6" borderId="16" xfId="0" applyNumberFormat="1" applyFont="1" applyFill="1" applyBorder="1" applyAlignment="1">
      <alignment horizontal="center" vertical="center" wrapText="1"/>
    </xf>
    <xf numFmtId="4" fontId="5" fillId="6" borderId="23" xfId="0" applyNumberFormat="1" applyFont="1" applyFill="1" applyBorder="1" applyAlignment="1">
      <alignment horizontal="center" vertical="center" wrapText="1"/>
    </xf>
    <xf numFmtId="0" fontId="5" fillId="0" borderId="16" xfId="0" quotePrefix="1" applyFont="1" applyBorder="1" applyAlignment="1">
      <alignment horizontal="center" vertical="center" wrapText="1"/>
    </xf>
    <xf numFmtId="0" fontId="5" fillId="0" borderId="23" xfId="0" quotePrefix="1" applyFont="1" applyBorder="1" applyAlignment="1">
      <alignment horizontal="center" vertical="center" wrapText="1"/>
    </xf>
    <xf numFmtId="4" fontId="32" fillId="0" borderId="2" xfId="0" applyNumberFormat="1" applyFont="1" applyBorder="1" applyAlignment="1">
      <alignment horizontal="center" vertical="center"/>
    </xf>
    <xf numFmtId="4" fontId="32" fillId="0" borderId="8" xfId="0" applyNumberFormat="1" applyFont="1" applyBorder="1" applyAlignment="1">
      <alignment horizontal="center" vertical="center"/>
    </xf>
    <xf numFmtId="4" fontId="32" fillId="0" borderId="22" xfId="0" applyNumberFormat="1" applyFont="1" applyBorder="1" applyAlignment="1">
      <alignment horizontal="center" vertical="center"/>
    </xf>
    <xf numFmtId="16" fontId="5" fillId="0" borderId="26" xfId="0" quotePrefix="1" applyNumberFormat="1" applyFont="1" applyBorder="1" applyAlignment="1">
      <alignment horizontal="center" vertical="center" wrapText="1"/>
    </xf>
    <xf numFmtId="16" fontId="5" fillId="0" borderId="28" xfId="0" quotePrefix="1" applyNumberFormat="1" applyFont="1" applyBorder="1" applyAlignment="1">
      <alignment horizontal="center" vertical="center" wrapText="1"/>
    </xf>
    <xf numFmtId="16" fontId="5" fillId="0" borderId="16" xfId="0" quotePrefix="1" applyNumberFormat="1" applyFont="1" applyBorder="1" applyAlignment="1">
      <alignment horizontal="center" vertical="center" wrapText="1"/>
    </xf>
    <xf numFmtId="16" fontId="5" fillId="0" borderId="23" xfId="0" quotePrefix="1" applyNumberFormat="1" applyFont="1" applyBorder="1" applyAlignment="1">
      <alignment horizontal="center" vertical="center" wrapText="1"/>
    </xf>
    <xf numFmtId="4" fontId="5" fillId="0" borderId="2" xfId="0" applyNumberFormat="1" applyFont="1" applyBorder="1" applyAlignment="1">
      <alignment horizontal="center" vertical="center"/>
    </xf>
    <xf numFmtId="4" fontId="5" fillId="0" borderId="8" xfId="0" applyNumberFormat="1" applyFont="1" applyBorder="1" applyAlignment="1">
      <alignment horizontal="center" vertical="center"/>
    </xf>
    <xf numFmtId="4" fontId="5" fillId="0" borderId="22" xfId="0" applyNumberFormat="1" applyFont="1" applyBorder="1" applyAlignment="1">
      <alignment horizontal="center" vertical="center"/>
    </xf>
    <xf numFmtId="4" fontId="5" fillId="0" borderId="2" xfId="0" applyNumberFormat="1" applyFont="1" applyBorder="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22" xfId="0" applyFont="1" applyBorder="1" applyAlignment="1">
      <alignment horizontal="center" vertical="center"/>
    </xf>
    <xf numFmtId="4" fontId="5" fillId="0" borderId="1"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23" xfId="0" applyNumberFormat="1" applyFont="1" applyBorder="1" applyAlignment="1">
      <alignment horizontal="center" vertical="center" wrapText="1"/>
    </xf>
    <xf numFmtId="49" fontId="5" fillId="0" borderId="37" xfId="0" applyNumberFormat="1" applyFont="1" applyBorder="1" applyAlignment="1">
      <alignment horizontal="center" vertical="center" wrapText="1"/>
    </xf>
    <xf numFmtId="49" fontId="5" fillId="0" borderId="40" xfId="0" applyNumberFormat="1" applyFont="1" applyBorder="1" applyAlignment="1">
      <alignment horizontal="center" vertical="center" wrapText="1"/>
    </xf>
    <xf numFmtId="49" fontId="5" fillId="0" borderId="41" xfId="0" applyNumberFormat="1" applyFont="1" applyBorder="1" applyAlignment="1">
      <alignment horizontal="center" vertical="center" wrapText="1"/>
    </xf>
    <xf numFmtId="0" fontId="5" fillId="0" borderId="2" xfId="0" quotePrefix="1" applyFont="1" applyBorder="1" applyAlignment="1">
      <alignment horizontal="center" vertical="center" wrapText="1"/>
    </xf>
    <xf numFmtId="0" fontId="5" fillId="0" borderId="8" xfId="0" quotePrefix="1" applyFont="1" applyBorder="1" applyAlignment="1">
      <alignment horizontal="center" vertical="center" wrapText="1"/>
    </xf>
    <xf numFmtId="0" fontId="5" fillId="0" borderId="22" xfId="0" quotePrefix="1" applyFont="1" applyBorder="1" applyAlignment="1">
      <alignment horizontal="center" vertical="center" wrapText="1"/>
    </xf>
    <xf numFmtId="0" fontId="5" fillId="0" borderId="1" xfId="0" quotePrefix="1" applyFont="1" applyBorder="1" applyAlignment="1">
      <alignment horizontal="center" vertical="center" wrapText="1"/>
    </xf>
    <xf numFmtId="4" fontId="5" fillId="0" borderId="15"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 fontId="5" fillId="0" borderId="15" xfId="0" applyNumberFormat="1" applyFont="1" applyBorder="1" applyAlignment="1">
      <alignment horizontal="center" vertical="center"/>
    </xf>
    <xf numFmtId="4" fontId="5" fillId="0" borderId="3" xfId="0" applyNumberFormat="1" applyFont="1" applyBorder="1" applyAlignment="1">
      <alignment horizontal="center" vertical="center"/>
    </xf>
    <xf numFmtId="4" fontId="46" fillId="0" borderId="2" xfId="0" applyNumberFormat="1" applyFont="1" applyBorder="1" applyAlignment="1">
      <alignment horizontal="center" vertical="center"/>
    </xf>
    <xf numFmtId="4" fontId="46" fillId="0" borderId="8" xfId="0" applyNumberFormat="1" applyFont="1" applyBorder="1" applyAlignment="1">
      <alignment horizontal="center" vertical="center"/>
    </xf>
    <xf numFmtId="4" fontId="46" fillId="0" borderId="22" xfId="0" applyNumberFormat="1" applyFont="1" applyBorder="1" applyAlignment="1">
      <alignment horizontal="center" vertical="center"/>
    </xf>
    <xf numFmtId="16" fontId="5" fillId="0" borderId="27" xfId="0" quotePrefix="1" applyNumberFormat="1" applyFont="1" applyBorder="1" applyAlignment="1">
      <alignment horizontal="center" vertical="center" wrapText="1"/>
    </xf>
    <xf numFmtId="16" fontId="5" fillId="0" borderId="1" xfId="0" quotePrefix="1"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23" xfId="0" applyFont="1" applyBorder="1" applyAlignment="1">
      <alignment horizontal="center" vertical="center" wrapText="1"/>
    </xf>
    <xf numFmtId="0" fontId="46" fillId="0" borderId="2" xfId="0" quotePrefix="1" applyFont="1" applyBorder="1" applyAlignment="1">
      <alignment horizontal="center" vertical="center" wrapText="1"/>
    </xf>
    <xf numFmtId="0" fontId="46" fillId="0" borderId="8" xfId="0" quotePrefix="1" applyFont="1" applyBorder="1" applyAlignment="1">
      <alignment horizontal="center" vertical="center" wrapText="1"/>
    </xf>
    <xf numFmtId="0" fontId="46" fillId="0" borderId="22" xfId="0" quotePrefix="1" applyFont="1" applyBorder="1" applyAlignment="1">
      <alignment horizontal="center" vertical="center" wrapText="1"/>
    </xf>
    <xf numFmtId="0" fontId="46" fillId="0" borderId="1" xfId="0" quotePrefix="1" applyFont="1" applyBorder="1" applyAlignment="1">
      <alignment horizontal="center" vertical="center" wrapText="1"/>
    </xf>
    <xf numFmtId="0" fontId="46" fillId="0" borderId="23" xfId="0" quotePrefix="1" applyFont="1" applyBorder="1" applyAlignment="1">
      <alignment horizontal="center" vertical="center" wrapText="1"/>
    </xf>
    <xf numFmtId="0" fontId="46" fillId="0" borderId="2" xfId="0" applyFont="1" applyBorder="1" applyAlignment="1">
      <alignment horizontal="center" vertical="center"/>
    </xf>
    <xf numFmtId="0" fontId="46" fillId="0" borderId="8" xfId="0" applyFont="1" applyBorder="1" applyAlignment="1">
      <alignment horizontal="center" vertical="center"/>
    </xf>
    <xf numFmtId="0" fontId="46" fillId="0" borderId="22" xfId="0" applyFont="1" applyBorder="1" applyAlignment="1">
      <alignment horizontal="center" vertical="center"/>
    </xf>
    <xf numFmtId="4" fontId="47" fillId="0" borderId="2" xfId="0" applyNumberFormat="1" applyFont="1" applyBorder="1" applyAlignment="1">
      <alignment horizontal="center" vertical="center"/>
    </xf>
    <xf numFmtId="4" fontId="47" fillId="0" borderId="8" xfId="0" applyNumberFormat="1" applyFont="1" applyBorder="1" applyAlignment="1">
      <alignment horizontal="center" vertical="center"/>
    </xf>
    <xf numFmtId="4" fontId="47" fillId="0" borderId="22" xfId="0" applyNumberFormat="1" applyFont="1" applyBorder="1" applyAlignment="1">
      <alignment horizontal="center" vertical="center"/>
    </xf>
    <xf numFmtId="4" fontId="46" fillId="0" borderId="2" xfId="0" applyNumberFormat="1" applyFont="1" applyBorder="1" applyAlignment="1">
      <alignment horizontal="center" vertical="center" wrapText="1"/>
    </xf>
    <xf numFmtId="4" fontId="46" fillId="0" borderId="8" xfId="0" applyNumberFormat="1" applyFont="1" applyBorder="1" applyAlignment="1">
      <alignment horizontal="center" vertical="center" wrapText="1"/>
    </xf>
    <xf numFmtId="4" fontId="46" fillId="0" borderId="22" xfId="0" applyNumberFormat="1" applyFont="1" applyBorder="1" applyAlignment="1">
      <alignment horizontal="center" vertical="center" wrapText="1"/>
    </xf>
    <xf numFmtId="4" fontId="5" fillId="0" borderId="16" xfId="0" applyNumberFormat="1" applyFont="1" applyBorder="1" applyAlignment="1">
      <alignment horizontal="center" vertical="center"/>
    </xf>
    <xf numFmtId="4" fontId="5" fillId="0" borderId="23" xfId="0" applyNumberFormat="1" applyFont="1" applyBorder="1" applyAlignment="1">
      <alignment horizontal="center" vertical="center"/>
    </xf>
    <xf numFmtId="0" fontId="5" fillId="0" borderId="2" xfId="0" quotePrefix="1" applyFont="1" applyBorder="1" applyAlignment="1">
      <alignment horizontal="left" vertical="center" wrapText="1"/>
    </xf>
    <xf numFmtId="0" fontId="5" fillId="0" borderId="3" xfId="0" quotePrefix="1" applyFont="1" applyBorder="1" applyAlignment="1">
      <alignment horizontal="left" vertical="center" wrapText="1"/>
    </xf>
    <xf numFmtId="0" fontId="5" fillId="0" borderId="3" xfId="0" quotePrefix="1" applyFont="1" applyBorder="1" applyAlignment="1">
      <alignment horizontal="center" vertical="center" wrapText="1"/>
    </xf>
    <xf numFmtId="49" fontId="5" fillId="0" borderId="39"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39" fillId="0" borderId="16" xfId="0"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49" fontId="39" fillId="0" borderId="2" xfId="0" applyNumberFormat="1" applyFont="1" applyBorder="1" applyAlignment="1">
      <alignment horizontal="center" vertical="center" wrapText="1"/>
    </xf>
    <xf numFmtId="16" fontId="5" fillId="0" borderId="38" xfId="0" quotePrefix="1" applyNumberFormat="1" applyFont="1" applyBorder="1" applyAlignment="1">
      <alignment horizontal="center" vertical="center" wrapText="1"/>
    </xf>
    <xf numFmtId="16" fontId="5" fillId="0" borderId="2" xfId="0" quotePrefix="1" applyNumberFormat="1" applyFont="1" applyBorder="1" applyAlignment="1">
      <alignment horizontal="center" vertical="center" wrapText="1"/>
    </xf>
    <xf numFmtId="166" fontId="5" fillId="0" borderId="18" xfId="0" applyNumberFormat="1" applyFont="1" applyBorder="1" applyAlignment="1">
      <alignment horizontal="center" vertical="center" wrapText="1"/>
    </xf>
    <xf numFmtId="166" fontId="5" fillId="0" borderId="25" xfId="0" applyNumberFormat="1" applyFont="1" applyBorder="1" applyAlignment="1">
      <alignment horizontal="center" vertical="center" wrapText="1"/>
    </xf>
    <xf numFmtId="4" fontId="43" fillId="0" borderId="15" xfId="0" applyNumberFormat="1" applyFont="1" applyBorder="1" applyAlignment="1">
      <alignment horizontal="center" vertical="center" wrapText="1"/>
    </xf>
    <xf numFmtId="4" fontId="30" fillId="0" borderId="2" xfId="0" applyNumberFormat="1" applyFont="1" applyBorder="1" applyAlignment="1">
      <alignment horizontal="center" vertical="center"/>
    </xf>
    <xf numFmtId="0" fontId="30" fillId="0" borderId="2" xfId="0" applyFont="1" applyBorder="1" applyAlignment="1">
      <alignment horizontal="center" vertical="center" wrapText="1"/>
    </xf>
    <xf numFmtId="4" fontId="42" fillId="0" borderId="2" xfId="0" applyNumberFormat="1" applyFont="1" applyBorder="1" applyAlignment="1">
      <alignment horizontal="center" vertical="center" wrapText="1"/>
    </xf>
    <xf numFmtId="4" fontId="30" fillId="0" borderId="3" xfId="0" applyNumberFormat="1" applyFont="1" applyBorder="1" applyAlignment="1">
      <alignment horizontal="center" vertical="center"/>
    </xf>
    <xf numFmtId="4" fontId="41" fillId="0" borderId="1" xfId="0" applyNumberFormat="1" applyFont="1" applyBorder="1" applyAlignment="1">
      <alignment horizontal="center" vertical="center" wrapText="1"/>
    </xf>
    <xf numFmtId="49" fontId="30" fillId="0" borderId="16" xfId="0" applyNumberFormat="1" applyFont="1" applyBorder="1" applyAlignment="1">
      <alignment horizontal="center" vertical="center" wrapText="1"/>
    </xf>
    <xf numFmtId="49" fontId="30" fillId="0" borderId="1" xfId="0" applyNumberFormat="1" applyFont="1" applyBorder="1" applyAlignment="1">
      <alignment horizontal="center" vertical="center" wrapText="1"/>
    </xf>
    <xf numFmtId="49" fontId="30" fillId="0" borderId="23" xfId="0" applyNumberFormat="1" applyFont="1" applyBorder="1" applyAlignment="1">
      <alignment horizontal="center" vertical="center" wrapText="1"/>
    </xf>
    <xf numFmtId="14" fontId="30" fillId="0" borderId="18" xfId="0" applyNumberFormat="1" applyFont="1" applyBorder="1" applyAlignment="1">
      <alignment horizontal="center" vertical="center" wrapText="1"/>
    </xf>
    <xf numFmtId="0" fontId="30" fillId="0" borderId="20"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3" xfId="0" applyFont="1" applyBorder="1" applyAlignment="1">
      <alignment horizontal="center" vertical="center" wrapText="1"/>
    </xf>
    <xf numFmtId="4" fontId="30" fillId="0" borderId="16" xfId="0" applyNumberFormat="1" applyFont="1" applyBorder="1" applyAlignment="1">
      <alignment horizontal="center" vertical="center"/>
    </xf>
    <xf numFmtId="4" fontId="30" fillId="0" borderId="1" xfId="0" applyNumberFormat="1" applyFont="1" applyBorder="1" applyAlignment="1">
      <alignment horizontal="center" vertical="center"/>
    </xf>
    <xf numFmtId="16" fontId="30" fillId="0" borderId="26" xfId="0" quotePrefix="1" applyNumberFormat="1" applyFont="1" applyBorder="1" applyAlignment="1">
      <alignment horizontal="center" vertical="center" wrapText="1"/>
    </xf>
    <xf numFmtId="16" fontId="30" fillId="0" borderId="27" xfId="0" quotePrefix="1" applyNumberFormat="1" applyFont="1" applyBorder="1" applyAlignment="1">
      <alignment horizontal="center" vertical="center" wrapText="1"/>
    </xf>
    <xf numFmtId="16" fontId="30" fillId="0" borderId="28" xfId="0" quotePrefix="1"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3" xfId="0" applyFont="1" applyBorder="1" applyAlignment="1">
      <alignment horizontal="center" vertical="center" wrapText="1"/>
    </xf>
    <xf numFmtId="0" fontId="34" fillId="0" borderId="0" xfId="0" applyFont="1"/>
    <xf numFmtId="0" fontId="15" fillId="0" borderId="1" xfId="0" applyFont="1" applyBorder="1" applyAlignment="1">
      <alignment horizontal="center" vertical="center" wrapText="1"/>
    </xf>
    <xf numFmtId="4" fontId="15" fillId="0" borderId="2" xfId="0" applyNumberFormat="1" applyFont="1" applyBorder="1" applyAlignment="1">
      <alignment horizontal="center" vertical="center" wrapText="1"/>
    </xf>
    <xf numFmtId="49" fontId="33"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4" fontId="0" fillId="0" borderId="0" xfId="0" applyNumberFormat="1"/>
  </cellXfs>
  <cellStyles count="3">
    <cellStyle name="Bad" xfId="1" builtinId="27"/>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C55BF-E062-4A9C-B9A6-2C85F2EDF6F4}">
  <sheetPr>
    <pageSetUpPr fitToPage="1"/>
  </sheetPr>
  <dimension ref="B1:AK191"/>
  <sheetViews>
    <sheetView topLeftCell="A2" zoomScale="90" zoomScaleNormal="90" workbookViewId="0">
      <pane xSplit="6" ySplit="5" topLeftCell="K7" activePane="bottomRight" state="frozen"/>
      <selection activeCell="A2" sqref="A2"/>
      <selection pane="topRight" activeCell="G2" sqref="G2"/>
      <selection pane="bottomLeft" activeCell="A7" sqref="A7"/>
      <selection pane="bottomRight" activeCell="T9" sqref="T9"/>
    </sheetView>
  </sheetViews>
  <sheetFormatPr defaultColWidth="9.42578125" defaultRowHeight="15" x14ac:dyDescent="0.25"/>
  <cols>
    <col min="1" max="1" width="1.5703125" style="1" customWidth="1"/>
    <col min="2" max="2" width="21" style="1" customWidth="1"/>
    <col min="3" max="3" width="19" style="1" customWidth="1"/>
    <col min="4" max="4" width="13.5703125" style="61" customWidth="1"/>
    <col min="5" max="5" width="13.5703125" style="1" customWidth="1"/>
    <col min="6" max="6" width="33.42578125" style="1" customWidth="1"/>
    <col min="7" max="7" width="52.42578125" style="1" customWidth="1"/>
    <col min="8" max="8" width="9.5703125" style="1" customWidth="1"/>
    <col min="9" max="9" width="11.42578125" style="1" customWidth="1"/>
    <col min="10" max="10" width="26.42578125" style="1" customWidth="1"/>
    <col min="11" max="11" width="11.42578125" style="1" customWidth="1"/>
    <col min="12" max="14" width="10.5703125" style="1" customWidth="1"/>
    <col min="15" max="16" width="15.5703125" style="1" customWidth="1"/>
    <col min="17" max="17" width="18.5703125" style="1" customWidth="1"/>
    <col min="18" max="18" width="15.5703125" style="1" customWidth="1"/>
    <col min="19" max="21" width="14" style="1" customWidth="1"/>
    <col min="22" max="22" width="13.42578125" style="1" customWidth="1"/>
    <col min="23" max="23" width="16.5703125" style="1" customWidth="1"/>
    <col min="24" max="24" width="10" style="1" customWidth="1"/>
    <col min="25" max="25" width="11.5703125" style="1" customWidth="1"/>
    <col min="26" max="26" width="12.42578125" style="1" customWidth="1"/>
    <col min="27" max="27" width="18.42578125" style="1" customWidth="1"/>
    <col min="28" max="28" width="14.28515625" style="1" customWidth="1"/>
    <col min="29" max="29" width="11.42578125" style="1" customWidth="1"/>
    <col min="30" max="30" width="12.5703125" style="1" customWidth="1"/>
    <col min="31" max="31" width="16.85546875" style="1" customWidth="1"/>
    <col min="32" max="32" width="12.42578125" style="1" customWidth="1"/>
    <col min="33" max="33" width="11.42578125" style="1" customWidth="1"/>
    <col min="34" max="34" width="17" style="1" customWidth="1"/>
    <col min="35" max="35" width="16" style="1" customWidth="1"/>
    <col min="36" max="36" width="24.42578125" style="1" customWidth="1"/>
    <col min="37" max="37" width="36" style="1" hidden="1" customWidth="1"/>
    <col min="38" max="16384" width="9.42578125" style="1"/>
  </cols>
  <sheetData>
    <row r="1" spans="2:37" ht="15" hidden="1" customHeight="1" x14ac:dyDescent="0.25"/>
    <row r="2" spans="2:37" ht="15" customHeight="1" x14ac:dyDescent="0.2">
      <c r="B2" s="351" t="s">
        <v>88</v>
      </c>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row>
    <row r="4" spans="2:37" ht="38.25" customHeight="1" x14ac:dyDescent="0.2">
      <c r="B4" s="353" t="s">
        <v>0</v>
      </c>
      <c r="C4" s="353" t="s">
        <v>1</v>
      </c>
      <c r="D4" s="355" t="s">
        <v>17</v>
      </c>
      <c r="E4" s="353" t="s">
        <v>18</v>
      </c>
      <c r="F4" s="353" t="s">
        <v>19</v>
      </c>
      <c r="G4" s="353" t="s">
        <v>2</v>
      </c>
      <c r="H4" s="353" t="s">
        <v>3</v>
      </c>
      <c r="I4" s="353" t="s">
        <v>4</v>
      </c>
      <c r="J4" s="357" t="s">
        <v>5</v>
      </c>
      <c r="K4" s="358"/>
      <c r="L4" s="358"/>
      <c r="M4" s="359"/>
      <c r="N4" s="353" t="s">
        <v>28</v>
      </c>
      <c r="O4" s="353" t="s">
        <v>20</v>
      </c>
      <c r="P4" s="361" t="s">
        <v>27</v>
      </c>
      <c r="Q4" s="361" t="s">
        <v>21</v>
      </c>
      <c r="R4" s="361" t="s">
        <v>26</v>
      </c>
      <c r="S4" s="361" t="s">
        <v>22</v>
      </c>
      <c r="T4" s="353" t="s">
        <v>29</v>
      </c>
      <c r="U4" s="353" t="s">
        <v>30</v>
      </c>
      <c r="V4" s="357" t="s">
        <v>31</v>
      </c>
      <c r="W4" s="358"/>
      <c r="X4" s="358"/>
      <c r="Y4" s="358"/>
      <c r="Z4" s="358"/>
      <c r="AA4" s="359"/>
      <c r="AB4" s="353" t="s">
        <v>36</v>
      </c>
      <c r="AC4" s="361" t="s">
        <v>37</v>
      </c>
      <c r="AD4" s="363" t="s">
        <v>89</v>
      </c>
      <c r="AE4" s="364"/>
      <c r="AF4" s="365"/>
      <c r="AG4" s="353" t="s">
        <v>16</v>
      </c>
      <c r="AH4" s="353" t="s">
        <v>25</v>
      </c>
      <c r="AI4" s="353" t="s">
        <v>23</v>
      </c>
      <c r="AJ4" s="353" t="s">
        <v>24</v>
      </c>
    </row>
    <row r="5" spans="2:37" ht="93.75" customHeight="1" x14ac:dyDescent="0.2">
      <c r="B5" s="354"/>
      <c r="C5" s="354"/>
      <c r="D5" s="356"/>
      <c r="E5" s="354"/>
      <c r="F5" s="354"/>
      <c r="G5" s="354"/>
      <c r="H5" s="354"/>
      <c r="I5" s="354"/>
      <c r="J5" s="3" t="s">
        <v>6</v>
      </c>
      <c r="K5" s="3" t="s">
        <v>7</v>
      </c>
      <c r="L5" s="3" t="s">
        <v>8</v>
      </c>
      <c r="M5" s="4" t="s">
        <v>9</v>
      </c>
      <c r="N5" s="354"/>
      <c r="O5" s="354"/>
      <c r="P5" s="362"/>
      <c r="Q5" s="362"/>
      <c r="R5" s="362"/>
      <c r="S5" s="362"/>
      <c r="T5" s="354"/>
      <c r="U5" s="354"/>
      <c r="V5" s="3" t="s">
        <v>33</v>
      </c>
      <c r="W5" s="3" t="s">
        <v>34</v>
      </c>
      <c r="X5" s="3" t="s">
        <v>10</v>
      </c>
      <c r="Y5" s="3" t="s">
        <v>35</v>
      </c>
      <c r="Z5" s="3" t="s">
        <v>32</v>
      </c>
      <c r="AA5" s="3" t="s">
        <v>14</v>
      </c>
      <c r="AB5" s="354"/>
      <c r="AC5" s="362"/>
      <c r="AD5" s="3" t="s">
        <v>11</v>
      </c>
      <c r="AE5" s="3" t="s">
        <v>12</v>
      </c>
      <c r="AF5" s="3" t="s">
        <v>15</v>
      </c>
      <c r="AG5" s="354"/>
      <c r="AH5" s="354"/>
      <c r="AI5" s="354"/>
      <c r="AJ5" s="354"/>
    </row>
    <row r="6" spans="2:37" x14ac:dyDescent="0.25">
      <c r="B6" s="9">
        <v>1</v>
      </c>
      <c r="C6" s="9">
        <v>2</v>
      </c>
      <c r="D6" s="62">
        <v>3</v>
      </c>
      <c r="E6" s="9">
        <v>4</v>
      </c>
      <c r="F6" s="9">
        <v>5</v>
      </c>
      <c r="G6" s="9">
        <v>6</v>
      </c>
      <c r="H6" s="9">
        <v>7</v>
      </c>
      <c r="I6" s="9">
        <v>8</v>
      </c>
      <c r="J6" s="2">
        <v>9</v>
      </c>
      <c r="K6" s="2">
        <v>10</v>
      </c>
      <c r="L6" s="2">
        <v>11</v>
      </c>
      <c r="M6" s="2">
        <v>12</v>
      </c>
      <c r="N6" s="9">
        <v>13</v>
      </c>
      <c r="O6" s="9">
        <v>14</v>
      </c>
      <c r="P6" s="9">
        <v>15</v>
      </c>
      <c r="Q6" s="9">
        <v>16</v>
      </c>
      <c r="R6" s="9">
        <v>17</v>
      </c>
      <c r="S6" s="16">
        <v>18</v>
      </c>
      <c r="T6" s="9">
        <v>19</v>
      </c>
      <c r="U6" s="9">
        <v>20</v>
      </c>
      <c r="V6" s="9">
        <v>21</v>
      </c>
      <c r="W6" s="9">
        <v>22</v>
      </c>
      <c r="X6" s="9">
        <v>23</v>
      </c>
      <c r="Y6" s="9">
        <v>24</v>
      </c>
      <c r="Z6" s="9">
        <v>25</v>
      </c>
      <c r="AA6" s="9">
        <v>26</v>
      </c>
      <c r="AB6" s="9">
        <v>27</v>
      </c>
      <c r="AC6" s="9">
        <v>28</v>
      </c>
      <c r="AD6" s="9">
        <v>29</v>
      </c>
      <c r="AE6" s="9">
        <v>30</v>
      </c>
      <c r="AF6" s="9">
        <v>31</v>
      </c>
      <c r="AG6" s="9">
        <v>32</v>
      </c>
      <c r="AH6" s="9">
        <v>33</v>
      </c>
      <c r="AI6" s="9">
        <v>34</v>
      </c>
      <c r="AJ6" s="172">
        <v>35</v>
      </c>
    </row>
    <row r="7" spans="2:37" s="5" customFormat="1" ht="105" x14ac:dyDescent="0.25">
      <c r="B7" s="29" t="s">
        <v>38</v>
      </c>
      <c r="C7" s="63" t="s">
        <v>59</v>
      </c>
      <c r="D7" s="64" t="s">
        <v>207</v>
      </c>
      <c r="E7" s="12" t="s">
        <v>39</v>
      </c>
      <c r="F7" s="12" t="s">
        <v>47</v>
      </c>
      <c r="G7" s="12" t="s">
        <v>40</v>
      </c>
      <c r="H7" s="11" t="s">
        <v>41</v>
      </c>
      <c r="I7" s="11" t="s">
        <v>41</v>
      </c>
      <c r="J7" s="8" t="s">
        <v>50</v>
      </c>
      <c r="K7" s="6" t="s">
        <v>49</v>
      </c>
      <c r="L7" s="6" t="s">
        <v>51</v>
      </c>
      <c r="M7" s="211">
        <v>2480</v>
      </c>
      <c r="N7" s="212" t="s">
        <v>42</v>
      </c>
      <c r="O7" s="213" t="s">
        <v>48</v>
      </c>
      <c r="P7" s="212" t="s">
        <v>43</v>
      </c>
      <c r="Q7" s="212" t="s">
        <v>44</v>
      </c>
      <c r="R7" s="212" t="s">
        <v>45</v>
      </c>
      <c r="S7" s="214" t="s">
        <v>46</v>
      </c>
      <c r="T7" s="37">
        <v>1280000</v>
      </c>
      <c r="U7" s="37">
        <v>1280000</v>
      </c>
      <c r="V7" s="37">
        <v>1280000</v>
      </c>
      <c r="W7" s="11"/>
      <c r="X7" s="11"/>
      <c r="Y7" s="11"/>
      <c r="Z7" s="11"/>
      <c r="AA7" s="11"/>
      <c r="AB7" s="37">
        <v>576376.64</v>
      </c>
      <c r="AC7" s="11" t="s">
        <v>54</v>
      </c>
      <c r="AD7" s="17"/>
      <c r="AE7" s="37">
        <v>1280000</v>
      </c>
      <c r="AF7" s="17"/>
      <c r="AG7" s="11"/>
      <c r="AH7" s="33">
        <v>45566</v>
      </c>
      <c r="AI7" s="200" t="s">
        <v>734</v>
      </c>
      <c r="AJ7" s="147">
        <v>45589</v>
      </c>
    </row>
    <row r="8" spans="2:37" s="5" customFormat="1" ht="60" x14ac:dyDescent="0.25">
      <c r="B8" s="13" t="s">
        <v>38</v>
      </c>
      <c r="C8" s="14"/>
      <c r="D8" s="65"/>
      <c r="E8" s="14"/>
      <c r="F8" s="14"/>
      <c r="G8" s="14"/>
      <c r="H8" s="14"/>
      <c r="I8" s="14"/>
      <c r="J8" s="8" t="s">
        <v>67</v>
      </c>
      <c r="K8" s="7" t="s">
        <v>72</v>
      </c>
      <c r="L8" s="7" t="s">
        <v>60</v>
      </c>
      <c r="M8" s="260">
        <v>270</v>
      </c>
      <c r="N8" s="217"/>
      <c r="O8" s="217"/>
      <c r="P8" s="217"/>
      <c r="Q8" s="217"/>
      <c r="R8" s="217"/>
      <c r="S8" s="218"/>
      <c r="T8" s="217"/>
      <c r="U8" s="217"/>
      <c r="V8" s="217"/>
      <c r="W8" s="14"/>
      <c r="X8" s="14"/>
      <c r="Y8" s="14"/>
      <c r="Z8" s="14"/>
      <c r="AA8" s="14"/>
      <c r="AB8" s="14"/>
      <c r="AC8" s="14"/>
      <c r="AD8" s="19"/>
      <c r="AE8" s="19"/>
      <c r="AF8" s="19"/>
      <c r="AG8" s="14"/>
      <c r="AH8" s="34"/>
      <c r="AI8" s="34"/>
      <c r="AJ8" s="14"/>
    </row>
    <row r="9" spans="2:37" s="5" customFormat="1" ht="45" x14ac:dyDescent="0.25">
      <c r="B9" s="15" t="s">
        <v>38</v>
      </c>
      <c r="C9" s="10"/>
      <c r="D9" s="66"/>
      <c r="E9" s="10"/>
      <c r="F9" s="10"/>
      <c r="G9" s="10"/>
      <c r="H9" s="10"/>
      <c r="I9" s="10"/>
      <c r="J9" s="26" t="s">
        <v>52</v>
      </c>
      <c r="K9" s="12" t="s">
        <v>73</v>
      </c>
      <c r="L9" s="12" t="s">
        <v>53</v>
      </c>
      <c r="M9" s="261">
        <v>1224</v>
      </c>
      <c r="N9" s="217"/>
      <c r="O9" s="217"/>
      <c r="P9" s="217"/>
      <c r="Q9" s="217"/>
      <c r="R9" s="217"/>
      <c r="S9" s="218"/>
      <c r="T9" s="219"/>
      <c r="U9" s="217"/>
      <c r="V9" s="217"/>
      <c r="W9" s="14"/>
      <c r="X9" s="14"/>
      <c r="Y9" s="14"/>
      <c r="Z9" s="14"/>
      <c r="AA9" s="14"/>
      <c r="AB9" s="14"/>
      <c r="AC9" s="14"/>
      <c r="AD9" s="19"/>
      <c r="AE9" s="19"/>
      <c r="AF9" s="19"/>
      <c r="AG9" s="14"/>
      <c r="AH9" s="34"/>
      <c r="AI9" s="34"/>
      <c r="AJ9" s="10"/>
    </row>
    <row r="10" spans="2:37" s="5" customFormat="1" ht="105" x14ac:dyDescent="0.25">
      <c r="B10" s="29" t="s">
        <v>55</v>
      </c>
      <c r="C10" s="67" t="s">
        <v>62</v>
      </c>
      <c r="D10" s="64" t="s">
        <v>207</v>
      </c>
      <c r="E10" s="12" t="s">
        <v>39</v>
      </c>
      <c r="F10" s="12" t="s">
        <v>58</v>
      </c>
      <c r="G10" s="12" t="s">
        <v>40</v>
      </c>
      <c r="H10" s="11" t="s">
        <v>41</v>
      </c>
      <c r="I10" s="24" t="s">
        <v>41</v>
      </c>
      <c r="J10" s="7" t="s">
        <v>50</v>
      </c>
      <c r="K10" s="7" t="s">
        <v>49</v>
      </c>
      <c r="L10" s="7" t="s">
        <v>51</v>
      </c>
      <c r="M10" s="220">
        <v>988</v>
      </c>
      <c r="N10" s="221" t="s">
        <v>42</v>
      </c>
      <c r="O10" s="222" t="s">
        <v>61</v>
      </c>
      <c r="P10" s="212" t="s">
        <v>43</v>
      </c>
      <c r="Q10" s="212" t="s">
        <v>44</v>
      </c>
      <c r="R10" s="212" t="s">
        <v>45</v>
      </c>
      <c r="S10" s="214" t="s">
        <v>46</v>
      </c>
      <c r="T10" s="223">
        <v>3259182</v>
      </c>
      <c r="U10" s="223">
        <v>3259182</v>
      </c>
      <c r="V10" s="223">
        <v>3259182</v>
      </c>
      <c r="W10" s="11"/>
      <c r="X10" s="11"/>
      <c r="Y10" s="11"/>
      <c r="Z10" s="11"/>
      <c r="AA10" s="11"/>
      <c r="AB10" s="173">
        <v>575150</v>
      </c>
      <c r="AC10" s="174" t="s">
        <v>54</v>
      </c>
      <c r="AD10" s="175"/>
      <c r="AE10" s="173">
        <v>3259182</v>
      </c>
      <c r="AF10" s="17"/>
      <c r="AG10" s="11"/>
      <c r="AH10" s="38">
        <v>45658</v>
      </c>
      <c r="AI10" s="177" t="s">
        <v>707</v>
      </c>
      <c r="AJ10" s="147">
        <v>45664</v>
      </c>
      <c r="AK10" s="5" t="s">
        <v>746</v>
      </c>
    </row>
    <row r="11" spans="2:37" s="5" customFormat="1" ht="60" x14ac:dyDescent="0.25">
      <c r="B11" s="13" t="s">
        <v>55</v>
      </c>
      <c r="C11" s="21"/>
      <c r="D11" s="65"/>
      <c r="E11" s="14"/>
      <c r="F11" s="14"/>
      <c r="G11" s="14"/>
      <c r="H11" s="14"/>
      <c r="I11" s="25"/>
      <c r="J11" s="7" t="s">
        <v>67</v>
      </c>
      <c r="K11" s="7" t="s">
        <v>72</v>
      </c>
      <c r="L11" s="7" t="s">
        <v>60</v>
      </c>
      <c r="M11" s="220">
        <v>100</v>
      </c>
      <c r="N11" s="224"/>
      <c r="O11" s="224"/>
      <c r="P11" s="217"/>
      <c r="Q11" s="217"/>
      <c r="R11" s="217"/>
      <c r="S11" s="218"/>
      <c r="T11" s="219"/>
      <c r="U11" s="217"/>
      <c r="V11" s="219"/>
      <c r="W11" s="14"/>
      <c r="X11" s="14"/>
      <c r="Y11" s="14"/>
      <c r="Z11" s="14"/>
      <c r="AA11" s="14"/>
      <c r="AB11" s="14"/>
      <c r="AC11" s="14"/>
      <c r="AD11" s="19"/>
      <c r="AE11" s="19"/>
      <c r="AF11" s="19"/>
      <c r="AG11" s="14"/>
      <c r="AH11" s="34"/>
      <c r="AI11" s="34"/>
      <c r="AJ11" s="14"/>
    </row>
    <row r="12" spans="2:37" s="5" customFormat="1" ht="45" x14ac:dyDescent="0.25">
      <c r="B12" s="15" t="s">
        <v>55</v>
      </c>
      <c r="C12" s="22"/>
      <c r="D12" s="66"/>
      <c r="E12" s="10"/>
      <c r="F12" s="10"/>
      <c r="G12" s="10"/>
      <c r="H12" s="10"/>
      <c r="I12" s="20"/>
      <c r="J12" s="12" t="s">
        <v>52</v>
      </c>
      <c r="K12" s="12" t="s">
        <v>73</v>
      </c>
      <c r="L12" s="12" t="s">
        <v>53</v>
      </c>
      <c r="M12" s="225">
        <v>785</v>
      </c>
      <c r="N12" s="226"/>
      <c r="O12" s="226"/>
      <c r="P12" s="227"/>
      <c r="Q12" s="227"/>
      <c r="R12" s="227"/>
      <c r="S12" s="228"/>
      <c r="T12" s="229"/>
      <c r="U12" s="227"/>
      <c r="V12" s="227"/>
      <c r="W12" s="10"/>
      <c r="X12" s="10"/>
      <c r="Y12" s="10"/>
      <c r="Z12" s="10"/>
      <c r="AA12" s="10"/>
      <c r="AB12" s="10"/>
      <c r="AC12" s="10"/>
      <c r="AD12" s="18"/>
      <c r="AE12" s="18"/>
      <c r="AF12" s="18"/>
      <c r="AG12" s="10"/>
      <c r="AH12" s="35"/>
      <c r="AI12" s="35"/>
      <c r="AJ12" s="10"/>
    </row>
    <row r="13" spans="2:37" s="5" customFormat="1" ht="105" x14ac:dyDescent="0.25">
      <c r="B13" s="30" t="s">
        <v>56</v>
      </c>
      <c r="C13" s="67" t="s">
        <v>64</v>
      </c>
      <c r="D13" s="64" t="s">
        <v>207</v>
      </c>
      <c r="E13" s="12" t="s">
        <v>39</v>
      </c>
      <c r="F13" s="12" t="s">
        <v>63</v>
      </c>
      <c r="G13" s="12" t="s">
        <v>40</v>
      </c>
      <c r="H13" s="11" t="s">
        <v>41</v>
      </c>
      <c r="I13" s="24" t="s">
        <v>41</v>
      </c>
      <c r="J13" s="7" t="s">
        <v>66</v>
      </c>
      <c r="K13" s="7" t="s">
        <v>65</v>
      </c>
      <c r="L13" s="7" t="s">
        <v>51</v>
      </c>
      <c r="M13" s="230">
        <v>360</v>
      </c>
      <c r="N13" s="221" t="s">
        <v>42</v>
      </c>
      <c r="O13" s="231" t="s">
        <v>69</v>
      </c>
      <c r="P13" s="212" t="s">
        <v>43</v>
      </c>
      <c r="Q13" s="212" t="s">
        <v>44</v>
      </c>
      <c r="R13" s="212" t="s">
        <v>45</v>
      </c>
      <c r="S13" s="214" t="s">
        <v>46</v>
      </c>
      <c r="T13" s="232">
        <v>1700000</v>
      </c>
      <c r="U13" s="232">
        <v>1700000</v>
      </c>
      <c r="V13" s="232">
        <v>1700000</v>
      </c>
      <c r="W13" s="174"/>
      <c r="X13" s="174"/>
      <c r="Y13" s="174"/>
      <c r="Z13" s="174"/>
      <c r="AA13" s="174"/>
      <c r="AB13" s="173">
        <v>300000</v>
      </c>
      <c r="AC13" s="174" t="s">
        <v>54</v>
      </c>
      <c r="AD13" s="175"/>
      <c r="AE13" s="173">
        <v>1700000</v>
      </c>
      <c r="AF13" s="17"/>
      <c r="AG13" s="11"/>
      <c r="AH13" s="38" t="s">
        <v>208</v>
      </c>
      <c r="AI13" s="177" t="s">
        <v>707</v>
      </c>
      <c r="AJ13" s="147">
        <v>45631</v>
      </c>
      <c r="AK13" s="5" t="s">
        <v>746</v>
      </c>
    </row>
    <row r="14" spans="2:37" s="5" customFormat="1" ht="60" x14ac:dyDescent="0.25">
      <c r="B14" s="13" t="s">
        <v>56</v>
      </c>
      <c r="C14" s="14"/>
      <c r="D14" s="65"/>
      <c r="E14" s="14"/>
      <c r="F14" s="14"/>
      <c r="G14" s="14"/>
      <c r="H14" s="14"/>
      <c r="I14" s="25"/>
      <c r="J14" s="7" t="s">
        <v>67</v>
      </c>
      <c r="K14" s="7" t="s">
        <v>72</v>
      </c>
      <c r="L14" s="7" t="s">
        <v>60</v>
      </c>
      <c r="M14" s="220">
        <v>80</v>
      </c>
      <c r="N14" s="224"/>
      <c r="O14" s="217"/>
      <c r="P14" s="217"/>
      <c r="Q14" s="217"/>
      <c r="R14" s="217"/>
      <c r="S14" s="218"/>
      <c r="T14" s="219"/>
      <c r="U14" s="217"/>
      <c r="V14" s="219"/>
      <c r="W14" s="14"/>
      <c r="X14" s="14"/>
      <c r="Y14" s="14"/>
      <c r="Z14" s="14"/>
      <c r="AA14" s="14"/>
      <c r="AB14" s="14"/>
      <c r="AC14" s="14"/>
      <c r="AD14" s="19"/>
      <c r="AE14" s="19"/>
      <c r="AF14" s="19"/>
      <c r="AG14" s="14"/>
      <c r="AH14" s="34"/>
      <c r="AI14" s="34"/>
      <c r="AJ14" s="14"/>
    </row>
    <row r="15" spans="2:37" s="5" customFormat="1" ht="60" x14ac:dyDescent="0.25">
      <c r="B15" s="15" t="s">
        <v>56</v>
      </c>
      <c r="C15" s="10"/>
      <c r="D15" s="66"/>
      <c r="E15" s="10"/>
      <c r="F15" s="10"/>
      <c r="G15" s="10"/>
      <c r="H15" s="10"/>
      <c r="I15" s="20"/>
      <c r="J15" s="12" t="s">
        <v>68</v>
      </c>
      <c r="K15" s="12" t="s">
        <v>84</v>
      </c>
      <c r="L15" s="12" t="s">
        <v>53</v>
      </c>
      <c r="M15" s="213">
        <v>325</v>
      </c>
      <c r="N15" s="226"/>
      <c r="O15" s="227"/>
      <c r="P15" s="227"/>
      <c r="Q15" s="227"/>
      <c r="R15" s="227"/>
      <c r="S15" s="228"/>
      <c r="T15" s="229"/>
      <c r="U15" s="227"/>
      <c r="V15" s="227"/>
      <c r="W15" s="10"/>
      <c r="X15" s="10"/>
      <c r="Y15" s="10"/>
      <c r="Z15" s="10"/>
      <c r="AA15" s="10"/>
      <c r="AB15" s="10"/>
      <c r="AC15" s="10"/>
      <c r="AD15" s="18"/>
      <c r="AE15" s="18"/>
      <c r="AF15" s="18"/>
      <c r="AG15" s="10"/>
      <c r="AH15" s="35"/>
      <c r="AI15" s="35"/>
      <c r="AJ15" s="10"/>
    </row>
    <row r="16" spans="2:37" s="5" customFormat="1" ht="105" x14ac:dyDescent="0.25">
      <c r="B16" s="29" t="s">
        <v>57</v>
      </c>
      <c r="C16" s="23" t="s">
        <v>71</v>
      </c>
      <c r="D16" s="64" t="s">
        <v>207</v>
      </c>
      <c r="E16" s="12" t="s">
        <v>39</v>
      </c>
      <c r="F16" s="12" t="s">
        <v>70</v>
      </c>
      <c r="G16" s="12" t="s">
        <v>40</v>
      </c>
      <c r="H16" s="11" t="s">
        <v>41</v>
      </c>
      <c r="I16" s="24" t="s">
        <v>41</v>
      </c>
      <c r="J16" s="7" t="s">
        <v>50</v>
      </c>
      <c r="K16" s="7" t="s">
        <v>49</v>
      </c>
      <c r="L16" s="7" t="s">
        <v>51</v>
      </c>
      <c r="M16" s="230">
        <v>145</v>
      </c>
      <c r="N16" s="221" t="s">
        <v>42</v>
      </c>
      <c r="O16" s="233" t="s">
        <v>74</v>
      </c>
      <c r="P16" s="212" t="s">
        <v>43</v>
      </c>
      <c r="Q16" s="212" t="s">
        <v>44</v>
      </c>
      <c r="R16" s="212" t="s">
        <v>45</v>
      </c>
      <c r="S16" s="214" t="s">
        <v>46</v>
      </c>
      <c r="T16" s="215">
        <f>V16</f>
        <v>510000</v>
      </c>
      <c r="U16" s="215">
        <f>V16</f>
        <v>510000</v>
      </c>
      <c r="V16" s="215">
        <v>510000</v>
      </c>
      <c r="W16" s="11"/>
      <c r="X16" s="11"/>
      <c r="Y16" s="11"/>
      <c r="Z16" s="11"/>
      <c r="AA16" s="11"/>
      <c r="AB16" s="17">
        <v>90000</v>
      </c>
      <c r="AC16" s="11" t="s">
        <v>54</v>
      </c>
      <c r="AD16" s="17"/>
      <c r="AE16" s="17">
        <f>T16</f>
        <v>510000</v>
      </c>
      <c r="AF16" s="17"/>
      <c r="AG16" s="11"/>
      <c r="AH16" s="33">
        <v>45261</v>
      </c>
      <c r="AI16" s="33">
        <v>45323</v>
      </c>
      <c r="AJ16" s="176">
        <v>45261</v>
      </c>
      <c r="AK16" s="5" t="s">
        <v>746</v>
      </c>
    </row>
    <row r="17" spans="2:37" s="5" customFormat="1" ht="60" x14ac:dyDescent="0.25">
      <c r="B17" s="13" t="s">
        <v>57</v>
      </c>
      <c r="C17" s="14"/>
      <c r="D17" s="65"/>
      <c r="E17" s="14"/>
      <c r="F17" s="14"/>
      <c r="G17" s="14"/>
      <c r="H17" s="14"/>
      <c r="I17" s="25"/>
      <c r="J17" s="7" t="s">
        <v>67</v>
      </c>
      <c r="K17" s="7" t="s">
        <v>72</v>
      </c>
      <c r="L17" s="7" t="s">
        <v>60</v>
      </c>
      <c r="M17" s="230">
        <v>145</v>
      </c>
      <c r="N17" s="224"/>
      <c r="O17" s="217"/>
      <c r="P17" s="217"/>
      <c r="Q17" s="217"/>
      <c r="R17" s="217"/>
      <c r="S17" s="218"/>
      <c r="T17" s="219"/>
      <c r="U17" s="217"/>
      <c r="V17" s="219"/>
      <c r="W17" s="14"/>
      <c r="X17" s="14"/>
      <c r="Y17" s="14"/>
      <c r="Z17" s="14"/>
      <c r="AA17" s="14"/>
      <c r="AB17" s="14"/>
      <c r="AC17" s="14"/>
      <c r="AD17" s="19"/>
      <c r="AE17" s="19"/>
      <c r="AF17" s="19"/>
      <c r="AG17" s="14"/>
      <c r="AH17" s="34"/>
      <c r="AI17" s="34"/>
      <c r="AJ17" s="14"/>
    </row>
    <row r="18" spans="2:37" s="5" customFormat="1" ht="45" x14ac:dyDescent="0.25">
      <c r="B18" s="13" t="s">
        <v>57</v>
      </c>
      <c r="C18" s="10"/>
      <c r="D18" s="66"/>
      <c r="E18" s="10"/>
      <c r="F18" s="10"/>
      <c r="G18" s="10"/>
      <c r="H18" s="10"/>
      <c r="I18" s="20"/>
      <c r="J18" s="12" t="s">
        <v>52</v>
      </c>
      <c r="K18" s="12" t="s">
        <v>73</v>
      </c>
      <c r="L18" s="12" t="s">
        <v>53</v>
      </c>
      <c r="M18" s="213">
        <v>145</v>
      </c>
      <c r="N18" s="226"/>
      <c r="O18" s="227"/>
      <c r="P18" s="227"/>
      <c r="Q18" s="227"/>
      <c r="R18" s="227"/>
      <c r="S18" s="228"/>
      <c r="T18" s="229"/>
      <c r="U18" s="227"/>
      <c r="V18" s="227"/>
      <c r="W18" s="10"/>
      <c r="X18" s="10"/>
      <c r="Y18" s="10"/>
      <c r="Z18" s="10"/>
      <c r="AA18" s="10"/>
      <c r="AB18" s="10"/>
      <c r="AC18" s="10"/>
      <c r="AD18" s="18"/>
      <c r="AE18" s="18"/>
      <c r="AF18" s="18"/>
      <c r="AG18" s="10"/>
      <c r="AH18" s="35"/>
      <c r="AI18" s="35"/>
      <c r="AJ18" s="10"/>
    </row>
    <row r="19" spans="2:37" s="5" customFormat="1" ht="183.75" customHeight="1" x14ac:dyDescent="0.25">
      <c r="B19" s="29" t="s">
        <v>75</v>
      </c>
      <c r="C19" s="63" t="s">
        <v>76</v>
      </c>
      <c r="D19" s="64" t="s">
        <v>209</v>
      </c>
      <c r="E19" s="12" t="s">
        <v>210</v>
      </c>
      <c r="F19" s="12" t="s">
        <v>211</v>
      </c>
      <c r="G19" s="12" t="s">
        <v>40</v>
      </c>
      <c r="H19" s="11" t="s">
        <v>41</v>
      </c>
      <c r="I19" s="24" t="s">
        <v>41</v>
      </c>
      <c r="J19" s="7" t="s">
        <v>77</v>
      </c>
      <c r="K19" s="7" t="s">
        <v>79</v>
      </c>
      <c r="L19" s="7" t="s">
        <v>81</v>
      </c>
      <c r="M19" s="220">
        <v>5</v>
      </c>
      <c r="N19" s="221" t="s">
        <v>42</v>
      </c>
      <c r="O19" s="222" t="s">
        <v>82</v>
      </c>
      <c r="P19" s="212" t="s">
        <v>43</v>
      </c>
      <c r="Q19" s="212" t="s">
        <v>44</v>
      </c>
      <c r="R19" s="212" t="s">
        <v>45</v>
      </c>
      <c r="S19" s="214" t="s">
        <v>46</v>
      </c>
      <c r="T19" s="215">
        <f>U19+U21</f>
        <v>4428500</v>
      </c>
      <c r="U19" s="215">
        <v>1147500</v>
      </c>
      <c r="V19" s="215">
        <v>1147500</v>
      </c>
      <c r="W19" s="11"/>
      <c r="X19" s="11"/>
      <c r="Y19" s="11"/>
      <c r="Z19" s="11"/>
      <c r="AA19" s="11"/>
      <c r="AB19" s="19">
        <v>202500</v>
      </c>
      <c r="AC19" s="11" t="s">
        <v>54</v>
      </c>
      <c r="AD19" s="17"/>
      <c r="AE19" s="17">
        <f>V19</f>
        <v>1147500</v>
      </c>
      <c r="AF19" s="17"/>
      <c r="AG19" s="11"/>
      <c r="AH19" s="38">
        <v>45566</v>
      </c>
      <c r="AI19" s="177" t="s">
        <v>735</v>
      </c>
      <c r="AJ19" s="147">
        <v>45589</v>
      </c>
      <c r="AK19" s="5" t="s">
        <v>747</v>
      </c>
    </row>
    <row r="20" spans="2:37" s="5" customFormat="1" ht="75" x14ac:dyDescent="0.25">
      <c r="B20" s="31" t="s">
        <v>75</v>
      </c>
      <c r="C20" s="21"/>
      <c r="D20" s="65"/>
      <c r="E20" s="10"/>
      <c r="F20" s="10"/>
      <c r="G20" s="10"/>
      <c r="H20" s="10"/>
      <c r="I20" s="10"/>
      <c r="J20" s="7" t="s">
        <v>78</v>
      </c>
      <c r="K20" s="7" t="s">
        <v>83</v>
      </c>
      <c r="L20" s="7" t="s">
        <v>60</v>
      </c>
      <c r="M20" s="220">
        <v>135</v>
      </c>
      <c r="N20" s="224"/>
      <c r="O20" s="224"/>
      <c r="P20" s="217"/>
      <c r="Q20" s="217"/>
      <c r="R20" s="217"/>
      <c r="S20" s="218"/>
      <c r="T20" s="219"/>
      <c r="U20" s="227"/>
      <c r="V20" s="227"/>
      <c r="W20" s="10"/>
      <c r="X20" s="10"/>
      <c r="Y20" s="10"/>
      <c r="Z20" s="10"/>
      <c r="AA20" s="10"/>
      <c r="AB20" s="10"/>
      <c r="AC20" s="10"/>
      <c r="AD20" s="18"/>
      <c r="AE20" s="18"/>
      <c r="AF20" s="18"/>
      <c r="AG20" s="10"/>
      <c r="AH20" s="35"/>
      <c r="AI20" s="35"/>
      <c r="AJ20" s="14"/>
    </row>
    <row r="21" spans="2:37" s="5" customFormat="1" ht="105" x14ac:dyDescent="0.25">
      <c r="B21" s="31" t="s">
        <v>75</v>
      </c>
      <c r="C21" s="21"/>
      <c r="D21" s="68" t="s">
        <v>207</v>
      </c>
      <c r="E21" s="40" t="s">
        <v>39</v>
      </c>
      <c r="F21" s="40" t="s">
        <v>212</v>
      </c>
      <c r="G21" s="12" t="s">
        <v>40</v>
      </c>
      <c r="H21" s="11" t="s">
        <v>41</v>
      </c>
      <c r="I21" s="24" t="s">
        <v>41</v>
      </c>
      <c r="J21" s="7" t="s">
        <v>66</v>
      </c>
      <c r="K21" s="7" t="s">
        <v>65</v>
      </c>
      <c r="L21" s="7" t="s">
        <v>51</v>
      </c>
      <c r="M21" s="230">
        <v>250</v>
      </c>
      <c r="N21" s="221" t="s">
        <v>42</v>
      </c>
      <c r="O21" s="222" t="s">
        <v>82</v>
      </c>
      <c r="P21" s="212" t="s">
        <v>43</v>
      </c>
      <c r="Q21" s="212" t="s">
        <v>44</v>
      </c>
      <c r="R21" s="212" t="s">
        <v>45</v>
      </c>
      <c r="S21" s="214" t="s">
        <v>46</v>
      </c>
      <c r="T21" s="219"/>
      <c r="U21" s="219">
        <v>3281000</v>
      </c>
      <c r="V21" s="219">
        <v>3281000</v>
      </c>
      <c r="W21" s="14"/>
      <c r="X21" s="14"/>
      <c r="Y21" s="14"/>
      <c r="Z21" s="14"/>
      <c r="AA21" s="14"/>
      <c r="AB21" s="19">
        <v>579000</v>
      </c>
      <c r="AC21" s="11" t="s">
        <v>54</v>
      </c>
      <c r="AD21" s="19"/>
      <c r="AE21" s="19">
        <f>V21</f>
        <v>3281000</v>
      </c>
      <c r="AF21" s="19"/>
      <c r="AG21" s="14"/>
      <c r="AH21" s="38">
        <v>45566</v>
      </c>
      <c r="AI21" s="177" t="s">
        <v>735</v>
      </c>
      <c r="AJ21" s="14"/>
      <c r="AK21" s="5" t="s">
        <v>747</v>
      </c>
    </row>
    <row r="22" spans="2:37" s="5" customFormat="1" ht="45" x14ac:dyDescent="0.25">
      <c r="B22" s="31" t="s">
        <v>75</v>
      </c>
      <c r="C22" s="21"/>
      <c r="D22" s="65"/>
      <c r="E22" s="14"/>
      <c r="F22" s="14"/>
      <c r="G22" s="14"/>
      <c r="H22" s="14"/>
      <c r="I22" s="25"/>
      <c r="J22" s="7" t="s">
        <v>50</v>
      </c>
      <c r="K22" s="7" t="s">
        <v>49</v>
      </c>
      <c r="L22" s="7" t="s">
        <v>51</v>
      </c>
      <c r="M22" s="230">
        <v>1000</v>
      </c>
      <c r="N22" s="224"/>
      <c r="O22" s="224"/>
      <c r="P22" s="217"/>
      <c r="Q22" s="217"/>
      <c r="R22" s="217"/>
      <c r="S22" s="218"/>
      <c r="T22" s="219"/>
      <c r="U22" s="217"/>
      <c r="V22" s="217"/>
      <c r="W22" s="14"/>
      <c r="X22" s="14"/>
      <c r="Y22" s="14"/>
      <c r="Z22" s="14"/>
      <c r="AA22" s="14"/>
      <c r="AB22" s="14"/>
      <c r="AC22" s="14"/>
      <c r="AD22" s="19"/>
      <c r="AE22" s="19"/>
      <c r="AF22" s="19"/>
      <c r="AG22" s="14"/>
      <c r="AH22" s="34"/>
      <c r="AI22" s="34"/>
      <c r="AJ22" s="14"/>
    </row>
    <row r="23" spans="2:37" s="5" customFormat="1" ht="60" x14ac:dyDescent="0.25">
      <c r="B23" s="31" t="s">
        <v>75</v>
      </c>
      <c r="C23" s="21"/>
      <c r="D23" s="65"/>
      <c r="E23" s="14"/>
      <c r="F23" s="14"/>
      <c r="G23" s="14"/>
      <c r="H23" s="14"/>
      <c r="I23" s="25"/>
      <c r="J23" s="7" t="s">
        <v>67</v>
      </c>
      <c r="K23" s="7" t="s">
        <v>80</v>
      </c>
      <c r="L23" s="7" t="s">
        <v>60</v>
      </c>
      <c r="M23" s="230">
        <v>200</v>
      </c>
      <c r="N23" s="224"/>
      <c r="O23" s="224"/>
      <c r="P23" s="217"/>
      <c r="Q23" s="217"/>
      <c r="R23" s="217"/>
      <c r="S23" s="218"/>
      <c r="T23" s="219"/>
      <c r="U23" s="217"/>
      <c r="V23" s="217"/>
      <c r="W23" s="14"/>
      <c r="X23" s="14"/>
      <c r="Y23" s="14"/>
      <c r="Z23" s="14"/>
      <c r="AA23" s="14"/>
      <c r="AB23" s="14"/>
      <c r="AC23" s="14"/>
      <c r="AD23" s="19"/>
      <c r="AE23" s="19"/>
      <c r="AF23" s="19"/>
      <c r="AG23" s="14"/>
      <c r="AH23" s="34"/>
      <c r="AI23" s="34"/>
      <c r="AJ23" s="14"/>
    </row>
    <row r="24" spans="2:37" s="5" customFormat="1" ht="60" x14ac:dyDescent="0.25">
      <c r="B24" s="31" t="s">
        <v>75</v>
      </c>
      <c r="C24" s="21"/>
      <c r="D24" s="65"/>
      <c r="E24" s="14"/>
      <c r="F24" s="14"/>
      <c r="G24" s="14"/>
      <c r="H24" s="14"/>
      <c r="I24" s="25"/>
      <c r="J24" s="7" t="s">
        <v>68</v>
      </c>
      <c r="K24" s="7" t="s">
        <v>84</v>
      </c>
      <c r="L24" s="7" t="s">
        <v>53</v>
      </c>
      <c r="M24" s="230">
        <v>250</v>
      </c>
      <c r="N24" s="224"/>
      <c r="O24" s="217"/>
      <c r="P24" s="217"/>
      <c r="Q24" s="217"/>
      <c r="R24" s="217"/>
      <c r="S24" s="218"/>
      <c r="T24" s="219"/>
      <c r="U24" s="217"/>
      <c r="V24" s="217"/>
      <c r="W24" s="14"/>
      <c r="X24" s="14"/>
      <c r="Y24" s="14"/>
      <c r="Z24" s="14"/>
      <c r="AA24" s="14"/>
      <c r="AB24" s="14"/>
      <c r="AC24" s="14"/>
      <c r="AD24" s="19"/>
      <c r="AE24" s="19"/>
      <c r="AF24" s="19"/>
      <c r="AG24" s="14"/>
      <c r="AH24" s="34"/>
      <c r="AI24" s="34"/>
      <c r="AJ24" s="14"/>
    </row>
    <row r="25" spans="2:37" s="5" customFormat="1" ht="45" x14ac:dyDescent="0.25">
      <c r="B25" s="32" t="s">
        <v>75</v>
      </c>
      <c r="C25" s="22"/>
      <c r="D25" s="66"/>
      <c r="E25" s="10"/>
      <c r="F25" s="10"/>
      <c r="G25" s="10"/>
      <c r="H25" s="10"/>
      <c r="I25" s="20"/>
      <c r="J25" s="12" t="s">
        <v>52</v>
      </c>
      <c r="K25" s="12" t="s">
        <v>73</v>
      </c>
      <c r="L25" s="12" t="s">
        <v>53</v>
      </c>
      <c r="M25" s="213">
        <v>1000</v>
      </c>
      <c r="N25" s="226"/>
      <c r="O25" s="227"/>
      <c r="P25" s="227"/>
      <c r="Q25" s="227"/>
      <c r="R25" s="227"/>
      <c r="S25" s="228"/>
      <c r="T25" s="229"/>
      <c r="U25" s="227"/>
      <c r="V25" s="227"/>
      <c r="W25" s="10"/>
      <c r="X25" s="10"/>
      <c r="Y25" s="10"/>
      <c r="Z25" s="10"/>
      <c r="AA25" s="10"/>
      <c r="AB25" s="10"/>
      <c r="AC25" s="10"/>
      <c r="AD25" s="18"/>
      <c r="AE25" s="18"/>
      <c r="AF25" s="18"/>
      <c r="AG25" s="10"/>
      <c r="AH25" s="35"/>
      <c r="AI25" s="35"/>
      <c r="AJ25" s="10"/>
    </row>
    <row r="26" spans="2:37" s="5" customFormat="1" ht="105" x14ac:dyDescent="0.25">
      <c r="B26" s="30" t="s">
        <v>85</v>
      </c>
      <c r="C26" s="12" t="s">
        <v>116</v>
      </c>
      <c r="D26" s="64" t="s">
        <v>207</v>
      </c>
      <c r="E26" s="12" t="s">
        <v>39</v>
      </c>
      <c r="F26" s="12" t="s">
        <v>86</v>
      </c>
      <c r="G26" s="12" t="s">
        <v>40</v>
      </c>
      <c r="H26" s="11" t="s">
        <v>41</v>
      </c>
      <c r="I26" s="24" t="s">
        <v>41</v>
      </c>
      <c r="J26" s="7" t="s">
        <v>66</v>
      </c>
      <c r="K26" s="7" t="s">
        <v>65</v>
      </c>
      <c r="L26" s="7" t="s">
        <v>51</v>
      </c>
      <c r="M26" s="230">
        <v>792</v>
      </c>
      <c r="N26" s="221" t="s">
        <v>42</v>
      </c>
      <c r="O26" s="222" t="s">
        <v>87</v>
      </c>
      <c r="P26" s="212" t="s">
        <v>43</v>
      </c>
      <c r="Q26" s="212" t="s">
        <v>44</v>
      </c>
      <c r="R26" s="212" t="s">
        <v>45</v>
      </c>
      <c r="S26" s="214" t="s">
        <v>46</v>
      </c>
      <c r="T26" s="215">
        <f>V26</f>
        <v>425000</v>
      </c>
      <c r="U26" s="215">
        <f>V26</f>
        <v>425000</v>
      </c>
      <c r="V26" s="215">
        <v>425000</v>
      </c>
      <c r="W26" s="11"/>
      <c r="X26" s="11"/>
      <c r="Y26" s="11"/>
      <c r="Z26" s="11"/>
      <c r="AA26" s="11"/>
      <c r="AB26" s="17">
        <v>75000</v>
      </c>
      <c r="AC26" s="11" t="s">
        <v>54</v>
      </c>
      <c r="AD26" s="17"/>
      <c r="AE26" s="17">
        <f>V26</f>
        <v>425000</v>
      </c>
      <c r="AF26" s="17"/>
      <c r="AG26" s="11"/>
      <c r="AH26" s="33">
        <v>45536</v>
      </c>
      <c r="AI26" s="33">
        <v>45597</v>
      </c>
      <c r="AJ26" s="147">
        <v>45565</v>
      </c>
      <c r="AK26" s="5" t="s">
        <v>746</v>
      </c>
    </row>
    <row r="27" spans="2:37" s="5" customFormat="1" ht="45" x14ac:dyDescent="0.25">
      <c r="B27" s="31" t="s">
        <v>85</v>
      </c>
      <c r="C27" s="14"/>
      <c r="D27" s="65"/>
      <c r="E27" s="14"/>
      <c r="F27" s="14"/>
      <c r="G27" s="14"/>
      <c r="H27" s="14"/>
      <c r="I27" s="25"/>
      <c r="J27" s="7" t="s">
        <v>50</v>
      </c>
      <c r="K27" s="7" t="s">
        <v>49</v>
      </c>
      <c r="L27" s="7" t="s">
        <v>51</v>
      </c>
      <c r="M27" s="230">
        <v>1132</v>
      </c>
      <c r="N27" s="224"/>
      <c r="O27" s="224"/>
      <c r="P27" s="217"/>
      <c r="Q27" s="217"/>
      <c r="R27" s="217"/>
      <c r="S27" s="218"/>
      <c r="T27" s="219"/>
      <c r="U27" s="217"/>
      <c r="V27" s="217"/>
      <c r="W27" s="14"/>
      <c r="X27" s="14"/>
      <c r="Y27" s="14"/>
      <c r="Z27" s="14"/>
      <c r="AA27" s="14"/>
      <c r="AB27" s="14"/>
      <c r="AC27" s="14"/>
      <c r="AD27" s="19"/>
      <c r="AE27" s="19"/>
      <c r="AF27" s="19"/>
      <c r="AG27" s="14"/>
      <c r="AH27" s="34"/>
      <c r="AI27" s="34"/>
      <c r="AJ27" s="14"/>
    </row>
    <row r="28" spans="2:37" s="5" customFormat="1" ht="60" x14ac:dyDescent="0.25">
      <c r="B28" s="31" t="s">
        <v>85</v>
      </c>
      <c r="C28" s="14"/>
      <c r="D28" s="65"/>
      <c r="E28" s="14"/>
      <c r="F28" s="14"/>
      <c r="G28" s="14"/>
      <c r="H28" s="14"/>
      <c r="I28" s="25"/>
      <c r="J28" s="7" t="s">
        <v>67</v>
      </c>
      <c r="K28" s="7" t="s">
        <v>80</v>
      </c>
      <c r="L28" s="7" t="s">
        <v>60</v>
      </c>
      <c r="M28" s="230">
        <v>850</v>
      </c>
      <c r="N28" s="224"/>
      <c r="O28" s="224"/>
      <c r="P28" s="217"/>
      <c r="Q28" s="217"/>
      <c r="R28" s="217"/>
      <c r="S28" s="218"/>
      <c r="T28" s="219"/>
      <c r="U28" s="217"/>
      <c r="V28" s="219"/>
      <c r="W28" s="14"/>
      <c r="X28" s="14"/>
      <c r="Y28" s="14"/>
      <c r="Z28" s="14"/>
      <c r="AA28" s="14"/>
      <c r="AB28" s="14"/>
      <c r="AC28" s="14"/>
      <c r="AD28" s="19"/>
      <c r="AE28" s="19"/>
      <c r="AF28" s="19"/>
      <c r="AG28" s="14"/>
      <c r="AH28" s="34"/>
      <c r="AI28" s="34"/>
      <c r="AJ28" s="14"/>
    </row>
    <row r="29" spans="2:37" s="5" customFormat="1" ht="60" x14ac:dyDescent="0.25">
      <c r="B29" s="13" t="s">
        <v>85</v>
      </c>
      <c r="C29" s="14"/>
      <c r="D29" s="65"/>
      <c r="E29" s="14"/>
      <c r="F29" s="14"/>
      <c r="G29" s="14"/>
      <c r="H29" s="14"/>
      <c r="I29" s="25"/>
      <c r="J29" s="7" t="s">
        <v>68</v>
      </c>
      <c r="K29" s="7" t="s">
        <v>84</v>
      </c>
      <c r="L29" s="7" t="s">
        <v>53</v>
      </c>
      <c r="M29" s="230">
        <v>630</v>
      </c>
      <c r="N29" s="224"/>
      <c r="O29" s="217"/>
      <c r="P29" s="217"/>
      <c r="Q29" s="217"/>
      <c r="R29" s="217"/>
      <c r="S29" s="218"/>
      <c r="T29" s="219"/>
      <c r="U29" s="217"/>
      <c r="V29" s="217"/>
      <c r="W29" s="14"/>
      <c r="X29" s="14"/>
      <c r="Y29" s="14"/>
      <c r="Z29" s="14"/>
      <c r="AA29" s="14"/>
      <c r="AB29" s="14"/>
      <c r="AC29" s="14"/>
      <c r="AD29" s="19"/>
      <c r="AE29" s="19"/>
      <c r="AF29" s="19"/>
      <c r="AG29" s="14"/>
      <c r="AH29" s="34"/>
      <c r="AI29" s="34"/>
      <c r="AJ29" s="14"/>
    </row>
    <row r="30" spans="2:37" s="5" customFormat="1" ht="45" x14ac:dyDescent="0.25">
      <c r="B30" s="15" t="s">
        <v>85</v>
      </c>
      <c r="C30" s="10"/>
      <c r="D30" s="66"/>
      <c r="E30" s="10"/>
      <c r="F30" s="10"/>
      <c r="G30" s="10"/>
      <c r="H30" s="10"/>
      <c r="I30" s="20"/>
      <c r="J30" s="7" t="s">
        <v>52</v>
      </c>
      <c r="K30" s="7" t="s">
        <v>73</v>
      </c>
      <c r="L30" s="7" t="s">
        <v>53</v>
      </c>
      <c r="M30" s="230">
        <v>1000</v>
      </c>
      <c r="N30" s="226"/>
      <c r="O30" s="227"/>
      <c r="P30" s="227"/>
      <c r="Q30" s="227"/>
      <c r="R30" s="227"/>
      <c r="S30" s="228"/>
      <c r="T30" s="229"/>
      <c r="U30" s="227"/>
      <c r="V30" s="227"/>
      <c r="W30" s="10"/>
      <c r="X30" s="10"/>
      <c r="Y30" s="10"/>
      <c r="Z30" s="10"/>
      <c r="AA30" s="10"/>
      <c r="AB30" s="10"/>
      <c r="AC30" s="10"/>
      <c r="AD30" s="18"/>
      <c r="AE30" s="18"/>
      <c r="AF30" s="18"/>
      <c r="AG30" s="10"/>
      <c r="AH30" s="35"/>
      <c r="AI30" s="35"/>
      <c r="AJ30" s="10"/>
    </row>
    <row r="31" spans="2:37" s="36" customFormat="1" ht="110.25" customHeight="1" x14ac:dyDescent="0.25">
      <c r="B31" s="30" t="s">
        <v>93</v>
      </c>
      <c r="C31" s="12" t="s">
        <v>95</v>
      </c>
      <c r="D31" s="64" t="s">
        <v>209</v>
      </c>
      <c r="E31" s="12" t="s">
        <v>94</v>
      </c>
      <c r="F31" s="12" t="s">
        <v>90</v>
      </c>
      <c r="G31" s="12" t="s">
        <v>40</v>
      </c>
      <c r="H31" s="11" t="s">
        <v>41</v>
      </c>
      <c r="I31" s="24" t="s">
        <v>41</v>
      </c>
      <c r="J31" s="7" t="s">
        <v>91</v>
      </c>
      <c r="K31" s="28" t="s">
        <v>92</v>
      </c>
      <c r="L31" s="28" t="s">
        <v>81</v>
      </c>
      <c r="M31" s="234">
        <v>15</v>
      </c>
      <c r="N31" s="212" t="s">
        <v>42</v>
      </c>
      <c r="O31" s="213" t="s">
        <v>48</v>
      </c>
      <c r="P31" s="212" t="s">
        <v>43</v>
      </c>
      <c r="Q31" s="212" t="s">
        <v>44</v>
      </c>
      <c r="R31" s="212" t="s">
        <v>45</v>
      </c>
      <c r="S31" s="214" t="s">
        <v>46</v>
      </c>
      <c r="T31" s="223">
        <v>271962</v>
      </c>
      <c r="U31" s="223">
        <v>271962</v>
      </c>
      <c r="V31" s="223">
        <v>271962</v>
      </c>
      <c r="W31" s="11"/>
      <c r="X31" s="11"/>
      <c r="Y31" s="11"/>
      <c r="Z31" s="11"/>
      <c r="AA31" s="11"/>
      <c r="AB31" s="37">
        <v>47993.3</v>
      </c>
      <c r="AC31" s="11" t="s">
        <v>54</v>
      </c>
      <c r="AD31" s="37"/>
      <c r="AE31" s="37">
        <v>271962</v>
      </c>
      <c r="AF31" s="37"/>
      <c r="AG31" s="12"/>
      <c r="AH31" s="38">
        <v>45261</v>
      </c>
      <c r="AI31" s="38">
        <v>45323</v>
      </c>
      <c r="AJ31" s="69">
        <v>45261</v>
      </c>
      <c r="AK31" s="5" t="s">
        <v>746</v>
      </c>
    </row>
    <row r="32" spans="2:37" s="36" customFormat="1" ht="65.25" customHeight="1" x14ac:dyDescent="0.25">
      <c r="B32" s="39" t="s">
        <v>93</v>
      </c>
      <c r="C32" s="48"/>
      <c r="D32" s="68"/>
      <c r="E32" s="40"/>
      <c r="F32" s="40"/>
      <c r="G32" s="40"/>
      <c r="H32" s="40"/>
      <c r="I32" s="40"/>
      <c r="J32" s="7" t="s">
        <v>66</v>
      </c>
      <c r="K32" s="7" t="s">
        <v>65</v>
      </c>
      <c r="L32" s="7" t="s">
        <v>51</v>
      </c>
      <c r="M32" s="234">
        <v>182</v>
      </c>
      <c r="N32" s="235"/>
      <c r="O32" s="235"/>
      <c r="P32" s="235"/>
      <c r="Q32" s="235"/>
      <c r="R32" s="235"/>
      <c r="S32" s="236"/>
      <c r="T32" s="237"/>
      <c r="U32" s="238"/>
      <c r="V32" s="238"/>
      <c r="W32" s="40"/>
      <c r="X32" s="40"/>
      <c r="Y32" s="40"/>
      <c r="Z32" s="40"/>
      <c r="AA32" s="40"/>
      <c r="AB32" s="113"/>
      <c r="AC32" s="40"/>
      <c r="AD32" s="41"/>
      <c r="AE32" s="112"/>
      <c r="AF32" s="41"/>
      <c r="AG32" s="40"/>
      <c r="AH32" s="42"/>
      <c r="AI32" s="42"/>
      <c r="AJ32" s="40"/>
    </row>
    <row r="33" spans="2:37" s="36" customFormat="1" ht="43.5" customHeight="1" x14ac:dyDescent="0.25">
      <c r="B33" s="43" t="s">
        <v>93</v>
      </c>
      <c r="C33" s="28"/>
      <c r="D33" s="70"/>
      <c r="E33" s="28"/>
      <c r="F33" s="28"/>
      <c r="G33" s="28"/>
      <c r="H33" s="28"/>
      <c r="I33" s="28"/>
      <c r="J33" s="7" t="s">
        <v>68</v>
      </c>
      <c r="K33" s="7" t="s">
        <v>84</v>
      </c>
      <c r="L33" s="7" t="s">
        <v>53</v>
      </c>
      <c r="M33" s="234">
        <v>182</v>
      </c>
      <c r="N33" s="239"/>
      <c r="O33" s="239"/>
      <c r="P33" s="239"/>
      <c r="Q33" s="239"/>
      <c r="R33" s="239"/>
      <c r="S33" s="240"/>
      <c r="T33" s="241"/>
      <c r="U33" s="242"/>
      <c r="V33" s="242"/>
      <c r="W33" s="28"/>
      <c r="X33" s="28"/>
      <c r="Y33" s="28"/>
      <c r="Z33" s="28"/>
      <c r="AA33" s="28"/>
      <c r="AB33" s="115"/>
      <c r="AC33" s="28"/>
      <c r="AD33" s="44"/>
      <c r="AE33" s="114"/>
      <c r="AF33" s="44"/>
      <c r="AG33" s="28"/>
      <c r="AH33" s="45"/>
      <c r="AI33" s="45"/>
      <c r="AJ33" s="28"/>
    </row>
    <row r="34" spans="2:37" s="36" customFormat="1" ht="102" customHeight="1" x14ac:dyDescent="0.25">
      <c r="B34" s="30" t="s">
        <v>97</v>
      </c>
      <c r="C34" s="63" t="s">
        <v>103</v>
      </c>
      <c r="D34" s="64" t="s">
        <v>209</v>
      </c>
      <c r="E34" s="12" t="s">
        <v>94</v>
      </c>
      <c r="F34" s="40" t="s">
        <v>96</v>
      </c>
      <c r="G34" s="12" t="s">
        <v>40</v>
      </c>
      <c r="H34" s="11" t="s">
        <v>41</v>
      </c>
      <c r="I34" s="24" t="s">
        <v>41</v>
      </c>
      <c r="J34" s="7" t="s">
        <v>98</v>
      </c>
      <c r="K34" s="28" t="s">
        <v>99</v>
      </c>
      <c r="L34" s="28" t="s">
        <v>81</v>
      </c>
      <c r="M34" s="243">
        <v>2</v>
      </c>
      <c r="N34" s="212" t="s">
        <v>42</v>
      </c>
      <c r="O34" s="213" t="s">
        <v>48</v>
      </c>
      <c r="P34" s="212" t="s">
        <v>43</v>
      </c>
      <c r="Q34" s="212" t="s">
        <v>44</v>
      </c>
      <c r="R34" s="212" t="s">
        <v>45</v>
      </c>
      <c r="S34" s="214" t="s">
        <v>46</v>
      </c>
      <c r="T34" s="215">
        <f>V34</f>
        <v>918038</v>
      </c>
      <c r="U34" s="215">
        <f>V34</f>
        <v>918038</v>
      </c>
      <c r="V34" s="215">
        <v>918038</v>
      </c>
      <c r="W34" s="11"/>
      <c r="X34" s="11"/>
      <c r="Y34" s="11"/>
      <c r="Z34" s="11"/>
      <c r="AA34" s="11"/>
      <c r="AB34" s="17">
        <v>162007</v>
      </c>
      <c r="AC34" s="11" t="s">
        <v>54</v>
      </c>
      <c r="AD34" s="41"/>
      <c r="AE34" s="41">
        <f>V34</f>
        <v>918038</v>
      </c>
      <c r="AF34" s="41"/>
      <c r="AG34" s="40"/>
      <c r="AH34" s="42">
        <v>45566</v>
      </c>
      <c r="AI34" s="42">
        <v>45627</v>
      </c>
      <c r="AJ34" s="111">
        <v>45595</v>
      </c>
      <c r="AK34" s="5" t="s">
        <v>746</v>
      </c>
    </row>
    <row r="35" spans="2:37" s="36" customFormat="1" ht="43.5" customHeight="1" x14ac:dyDescent="0.25">
      <c r="B35" s="39" t="s">
        <v>97</v>
      </c>
      <c r="C35" s="40"/>
      <c r="D35" s="68"/>
      <c r="E35" s="40"/>
      <c r="F35" s="40"/>
      <c r="G35" s="40"/>
      <c r="H35" s="40"/>
      <c r="I35" s="40"/>
      <c r="J35" s="7" t="s">
        <v>50</v>
      </c>
      <c r="K35" s="7" t="s">
        <v>49</v>
      </c>
      <c r="L35" s="7" t="s">
        <v>51</v>
      </c>
      <c r="M35" s="243">
        <v>1050</v>
      </c>
      <c r="N35" s="235"/>
      <c r="O35" s="235"/>
      <c r="P35" s="235"/>
      <c r="Q35" s="235"/>
      <c r="R35" s="235"/>
      <c r="S35" s="236"/>
      <c r="T35" s="244"/>
      <c r="U35" s="235"/>
      <c r="V35" s="235"/>
      <c r="W35" s="40"/>
      <c r="X35" s="40"/>
      <c r="Y35" s="40"/>
      <c r="Z35" s="40"/>
      <c r="AA35" s="40"/>
      <c r="AB35" s="40"/>
      <c r="AC35" s="40"/>
      <c r="AD35" s="41"/>
      <c r="AE35" s="41"/>
      <c r="AF35" s="41"/>
      <c r="AG35" s="40"/>
      <c r="AH35" s="42"/>
      <c r="AI35" s="42"/>
      <c r="AJ35" s="40"/>
    </row>
    <row r="36" spans="2:37" s="36" customFormat="1" ht="43.5" customHeight="1" x14ac:dyDescent="0.25">
      <c r="B36" s="39" t="s">
        <v>97</v>
      </c>
      <c r="C36" s="40"/>
      <c r="D36" s="68"/>
      <c r="E36" s="40"/>
      <c r="F36" s="40"/>
      <c r="G36" s="40"/>
      <c r="H36" s="40"/>
      <c r="I36" s="40"/>
      <c r="J36" s="7" t="s">
        <v>52</v>
      </c>
      <c r="K36" s="7" t="s">
        <v>73</v>
      </c>
      <c r="L36" s="7" t="s">
        <v>53</v>
      </c>
      <c r="M36" s="243">
        <v>734</v>
      </c>
      <c r="N36" s="235"/>
      <c r="O36" s="235"/>
      <c r="P36" s="235"/>
      <c r="Q36" s="235"/>
      <c r="R36" s="235"/>
      <c r="S36" s="236"/>
      <c r="T36" s="244"/>
      <c r="U36" s="235"/>
      <c r="V36" s="235"/>
      <c r="W36" s="40"/>
      <c r="X36" s="40"/>
      <c r="Y36" s="40"/>
      <c r="Z36" s="40"/>
      <c r="AA36" s="40"/>
      <c r="AB36" s="40"/>
      <c r="AC36" s="40"/>
      <c r="AD36" s="41"/>
      <c r="AE36" s="41"/>
      <c r="AF36" s="41"/>
      <c r="AG36" s="40"/>
      <c r="AH36" s="42"/>
      <c r="AI36" s="42"/>
      <c r="AJ36" s="40"/>
    </row>
    <row r="37" spans="2:37" s="36" customFormat="1" ht="43.5" customHeight="1" x14ac:dyDescent="0.25">
      <c r="B37" s="43" t="s">
        <v>97</v>
      </c>
      <c r="C37" s="49"/>
      <c r="D37" s="70"/>
      <c r="E37" s="49"/>
      <c r="F37" s="49"/>
      <c r="G37" s="49"/>
      <c r="H37" s="49"/>
      <c r="I37" s="49"/>
      <c r="J37" s="27" t="s">
        <v>100</v>
      </c>
      <c r="K37" s="28" t="s">
        <v>101</v>
      </c>
      <c r="L37" s="28" t="s">
        <v>102</v>
      </c>
      <c r="M37" s="243">
        <v>33</v>
      </c>
      <c r="N37" s="239"/>
      <c r="O37" s="239"/>
      <c r="P37" s="239"/>
      <c r="Q37" s="239"/>
      <c r="R37" s="239"/>
      <c r="S37" s="240"/>
      <c r="T37" s="245"/>
      <c r="U37" s="239"/>
      <c r="V37" s="239"/>
      <c r="W37" s="28"/>
      <c r="X37" s="28"/>
      <c r="Y37" s="28"/>
      <c r="Z37" s="28"/>
      <c r="AA37" s="28"/>
      <c r="AB37" s="28"/>
      <c r="AC37" s="28"/>
      <c r="AD37" s="44"/>
      <c r="AE37" s="44"/>
      <c r="AF37" s="44"/>
      <c r="AG37" s="28"/>
      <c r="AH37" s="45"/>
      <c r="AI37" s="45"/>
      <c r="AJ37" s="28"/>
    </row>
    <row r="38" spans="2:37" s="36" customFormat="1" ht="92.25" customHeight="1" x14ac:dyDescent="0.25">
      <c r="B38" s="30" t="s">
        <v>105</v>
      </c>
      <c r="C38" s="63" t="s">
        <v>106</v>
      </c>
      <c r="D38" s="64" t="s">
        <v>209</v>
      </c>
      <c r="E38" s="12" t="s">
        <v>94</v>
      </c>
      <c r="F38" s="40" t="s">
        <v>104</v>
      </c>
      <c r="G38" s="12" t="s">
        <v>40</v>
      </c>
      <c r="H38" s="11" t="s">
        <v>41</v>
      </c>
      <c r="I38" s="24" t="s">
        <v>41</v>
      </c>
      <c r="J38" s="7" t="s">
        <v>98</v>
      </c>
      <c r="K38" s="28" t="s">
        <v>99</v>
      </c>
      <c r="L38" s="28" t="s">
        <v>81</v>
      </c>
      <c r="M38" s="243">
        <v>0</v>
      </c>
      <c r="N38" s="212" t="s">
        <v>42</v>
      </c>
      <c r="O38" s="235" t="s">
        <v>61</v>
      </c>
      <c r="P38" s="212" t="s">
        <v>43</v>
      </c>
      <c r="Q38" s="212" t="s">
        <v>44</v>
      </c>
      <c r="R38" s="212" t="s">
        <v>45</v>
      </c>
      <c r="S38" s="214" t="s">
        <v>46</v>
      </c>
      <c r="T38" s="232" t="s">
        <v>736</v>
      </c>
      <c r="U38" s="232" t="s">
        <v>737</v>
      </c>
      <c r="V38" s="232" t="s">
        <v>738</v>
      </c>
      <c r="W38" s="174"/>
      <c r="X38" s="174"/>
      <c r="Y38" s="174"/>
      <c r="Z38" s="174"/>
      <c r="AA38" s="174"/>
      <c r="AB38" s="173" t="s">
        <v>737</v>
      </c>
      <c r="AC38" s="174" t="s">
        <v>54</v>
      </c>
      <c r="AD38" s="178"/>
      <c r="AE38" s="173" t="s">
        <v>736</v>
      </c>
      <c r="AF38" s="178"/>
      <c r="AG38" s="40"/>
      <c r="AH38" s="42" t="s">
        <v>213</v>
      </c>
      <c r="AI38" s="42">
        <v>45748</v>
      </c>
      <c r="AJ38" s="111" t="s">
        <v>739</v>
      </c>
    </row>
    <row r="39" spans="2:37" s="36" customFormat="1" ht="43.5" customHeight="1" x14ac:dyDescent="0.25">
      <c r="B39" s="39" t="s">
        <v>105</v>
      </c>
      <c r="C39" s="40"/>
      <c r="D39" s="68"/>
      <c r="E39" s="40"/>
      <c r="F39" s="40"/>
      <c r="G39" s="40"/>
      <c r="H39" s="40"/>
      <c r="I39" s="40"/>
      <c r="J39" s="7" t="s">
        <v>50</v>
      </c>
      <c r="K39" s="7" t="s">
        <v>49</v>
      </c>
      <c r="L39" s="7" t="s">
        <v>51</v>
      </c>
      <c r="M39" s="243">
        <v>0</v>
      </c>
      <c r="N39" s="235"/>
      <c r="O39" s="235"/>
      <c r="P39" s="235"/>
      <c r="Q39" s="235"/>
      <c r="R39" s="235"/>
      <c r="S39" s="236"/>
      <c r="T39" s="244"/>
      <c r="U39" s="235"/>
      <c r="V39" s="235"/>
      <c r="W39" s="40"/>
      <c r="X39" s="40"/>
      <c r="Y39" s="40"/>
      <c r="Z39" s="40"/>
      <c r="AA39" s="40"/>
      <c r="AB39" s="40"/>
      <c r="AC39" s="40"/>
      <c r="AD39" s="41"/>
      <c r="AE39" s="41"/>
      <c r="AF39" s="41"/>
      <c r="AG39" s="40"/>
      <c r="AH39" s="42"/>
      <c r="AI39" s="42"/>
      <c r="AJ39" s="40"/>
    </row>
    <row r="40" spans="2:37" s="36" customFormat="1" ht="43.5" customHeight="1" x14ac:dyDescent="0.25">
      <c r="B40" s="39" t="s">
        <v>105</v>
      </c>
      <c r="C40" s="40"/>
      <c r="D40" s="68"/>
      <c r="E40" s="40"/>
      <c r="F40" s="40"/>
      <c r="G40" s="40"/>
      <c r="H40" s="40"/>
      <c r="I40" s="40"/>
      <c r="J40" s="27" t="s">
        <v>100</v>
      </c>
      <c r="K40" s="28" t="s">
        <v>101</v>
      </c>
      <c r="L40" s="28" t="s">
        <v>102</v>
      </c>
      <c r="M40" s="243">
        <v>0</v>
      </c>
      <c r="N40" s="235"/>
      <c r="O40" s="235"/>
      <c r="P40" s="235"/>
      <c r="Q40" s="235"/>
      <c r="R40" s="235"/>
      <c r="S40" s="236"/>
      <c r="T40" s="244"/>
      <c r="U40" s="235"/>
      <c r="V40" s="235"/>
      <c r="W40" s="40"/>
      <c r="X40" s="40"/>
      <c r="Y40" s="40"/>
      <c r="Z40" s="40"/>
      <c r="AA40" s="40"/>
      <c r="AB40" s="40"/>
      <c r="AC40" s="40"/>
      <c r="AD40" s="41"/>
      <c r="AE40" s="41"/>
      <c r="AF40" s="41"/>
      <c r="AG40" s="40"/>
      <c r="AH40" s="42"/>
      <c r="AI40" s="42"/>
      <c r="AJ40" s="40"/>
    </row>
    <row r="41" spans="2:37" s="36" customFormat="1" ht="43.5" customHeight="1" x14ac:dyDescent="0.25">
      <c r="B41" s="43" t="s">
        <v>105</v>
      </c>
      <c r="C41" s="28"/>
      <c r="D41" s="70"/>
      <c r="E41" s="28"/>
      <c r="F41" s="28"/>
      <c r="G41" s="40"/>
      <c r="H41" s="40"/>
      <c r="I41" s="40"/>
      <c r="J41" s="7" t="s">
        <v>52</v>
      </c>
      <c r="K41" s="7" t="s">
        <v>73</v>
      </c>
      <c r="L41" s="7" t="s">
        <v>53</v>
      </c>
      <c r="M41" s="216">
        <v>0</v>
      </c>
      <c r="N41" s="235"/>
      <c r="O41" s="235"/>
      <c r="P41" s="235"/>
      <c r="Q41" s="235"/>
      <c r="R41" s="235"/>
      <c r="S41" s="236"/>
      <c r="T41" s="244"/>
      <c r="U41" s="235"/>
      <c r="V41" s="235"/>
      <c r="W41" s="40"/>
      <c r="X41" s="40"/>
      <c r="Y41" s="40"/>
      <c r="Z41" s="40"/>
      <c r="AA41" s="40"/>
      <c r="AB41" s="40"/>
      <c r="AC41" s="40"/>
      <c r="AD41" s="44"/>
      <c r="AE41" s="44"/>
      <c r="AF41" s="44"/>
      <c r="AG41" s="28"/>
      <c r="AH41" s="45"/>
      <c r="AI41" s="45"/>
      <c r="AJ41" s="28"/>
    </row>
    <row r="42" spans="2:37" s="36" customFormat="1" ht="78.75" customHeight="1" x14ac:dyDescent="0.25">
      <c r="B42" s="30" t="s">
        <v>108</v>
      </c>
      <c r="C42" s="201" t="s">
        <v>109</v>
      </c>
      <c r="D42" s="68" t="s">
        <v>209</v>
      </c>
      <c r="E42" s="40" t="s">
        <v>94</v>
      </c>
      <c r="F42" s="40" t="s">
        <v>107</v>
      </c>
      <c r="G42" s="12" t="s">
        <v>40</v>
      </c>
      <c r="H42" s="11" t="s">
        <v>41</v>
      </c>
      <c r="I42" s="24" t="s">
        <v>41</v>
      </c>
      <c r="J42" s="7" t="s">
        <v>98</v>
      </c>
      <c r="K42" s="28" t="s">
        <v>99</v>
      </c>
      <c r="L42" s="28" t="s">
        <v>81</v>
      </c>
      <c r="M42" s="234">
        <v>4</v>
      </c>
      <c r="N42" s="212" t="s">
        <v>42</v>
      </c>
      <c r="O42" s="235" t="s">
        <v>69</v>
      </c>
      <c r="P42" s="212" t="s">
        <v>43</v>
      </c>
      <c r="Q42" s="212" t="s">
        <v>44</v>
      </c>
      <c r="R42" s="212" t="s">
        <v>45</v>
      </c>
      <c r="S42" s="214" t="s">
        <v>46</v>
      </c>
      <c r="T42" s="215">
        <f>V42</f>
        <v>2550000</v>
      </c>
      <c r="U42" s="215">
        <f>V42</f>
        <v>2550000</v>
      </c>
      <c r="V42" s="215">
        <v>2550000</v>
      </c>
      <c r="W42" s="11"/>
      <c r="X42" s="11"/>
      <c r="Y42" s="11"/>
      <c r="Z42" s="11"/>
      <c r="AA42" s="11"/>
      <c r="AB42" s="17">
        <v>450000</v>
      </c>
      <c r="AC42" s="11" t="s">
        <v>54</v>
      </c>
      <c r="AD42" s="41"/>
      <c r="AE42" s="41">
        <f>V42</f>
        <v>2550000</v>
      </c>
      <c r="AF42" s="41"/>
      <c r="AG42" s="40"/>
      <c r="AH42" s="42">
        <v>45566</v>
      </c>
      <c r="AI42" s="179" t="s">
        <v>706</v>
      </c>
      <c r="AJ42" s="111">
        <v>45595</v>
      </c>
      <c r="AK42" s="5" t="s">
        <v>746</v>
      </c>
    </row>
    <row r="43" spans="2:37" s="36" customFormat="1" ht="43.5" customHeight="1" x14ac:dyDescent="0.25">
      <c r="B43" s="39" t="s">
        <v>108</v>
      </c>
      <c r="C43" s="40"/>
      <c r="D43" s="68"/>
      <c r="E43" s="40"/>
      <c r="F43" s="40"/>
      <c r="G43" s="40"/>
      <c r="H43" s="40"/>
      <c r="I43" s="40"/>
      <c r="J43" s="7" t="s">
        <v>50</v>
      </c>
      <c r="K43" s="7" t="s">
        <v>49</v>
      </c>
      <c r="L43" s="7" t="s">
        <v>51</v>
      </c>
      <c r="M43" s="246">
        <v>2568</v>
      </c>
      <c r="N43" s="235"/>
      <c r="O43" s="235"/>
      <c r="P43" s="235"/>
      <c r="Q43" s="235"/>
      <c r="R43" s="235"/>
      <c r="S43" s="236"/>
      <c r="T43" s="244"/>
      <c r="U43" s="235"/>
      <c r="V43" s="235"/>
      <c r="W43" s="40"/>
      <c r="X43" s="40"/>
      <c r="Y43" s="40"/>
      <c r="Z43" s="40"/>
      <c r="AA43" s="40"/>
      <c r="AB43" s="40"/>
      <c r="AC43" s="40"/>
      <c r="AD43" s="41"/>
      <c r="AE43" s="41"/>
      <c r="AF43" s="41"/>
      <c r="AG43" s="40"/>
      <c r="AH43" s="42"/>
      <c r="AI43" s="42"/>
      <c r="AJ43" s="40"/>
    </row>
    <row r="44" spans="2:37" s="36" customFormat="1" ht="43.5" customHeight="1" x14ac:dyDescent="0.25">
      <c r="B44" s="39" t="s">
        <v>108</v>
      </c>
      <c r="C44" s="40"/>
      <c r="D44" s="68"/>
      <c r="E44" s="40"/>
      <c r="F44" s="40"/>
      <c r="G44" s="40"/>
      <c r="H44" s="40"/>
      <c r="I44" s="40"/>
      <c r="J44" s="27" t="s">
        <v>100</v>
      </c>
      <c r="K44" s="28" t="s">
        <v>101</v>
      </c>
      <c r="L44" s="28" t="s">
        <v>102</v>
      </c>
      <c r="M44" s="246">
        <v>35</v>
      </c>
      <c r="N44" s="235"/>
      <c r="O44" s="235"/>
      <c r="P44" s="235"/>
      <c r="Q44" s="235"/>
      <c r="R44" s="235"/>
      <c r="S44" s="236"/>
      <c r="T44" s="244"/>
      <c r="U44" s="235"/>
      <c r="V44" s="235"/>
      <c r="W44" s="40"/>
      <c r="X44" s="40"/>
      <c r="Y44" s="40"/>
      <c r="Z44" s="40"/>
      <c r="AA44" s="40"/>
      <c r="AB44" s="40"/>
      <c r="AC44" s="40"/>
      <c r="AD44" s="41"/>
      <c r="AE44" s="41"/>
      <c r="AF44" s="41"/>
      <c r="AG44" s="40"/>
      <c r="AH44" s="42"/>
      <c r="AI44" s="42"/>
      <c r="AJ44" s="40"/>
    </row>
    <row r="45" spans="2:37" s="36" customFormat="1" ht="43.5" customHeight="1" x14ac:dyDescent="0.25">
      <c r="B45" s="43" t="s">
        <v>108</v>
      </c>
      <c r="C45" s="28"/>
      <c r="D45" s="70"/>
      <c r="E45" s="28"/>
      <c r="F45" s="28"/>
      <c r="G45" s="28"/>
      <c r="H45" s="28"/>
      <c r="I45" s="28"/>
      <c r="J45" s="7" t="s">
        <v>52</v>
      </c>
      <c r="K45" s="7" t="s">
        <v>73</v>
      </c>
      <c r="L45" s="7" t="s">
        <v>53</v>
      </c>
      <c r="M45" s="246">
        <v>2120</v>
      </c>
      <c r="N45" s="239"/>
      <c r="O45" s="239"/>
      <c r="P45" s="239"/>
      <c r="Q45" s="239"/>
      <c r="R45" s="239"/>
      <c r="S45" s="240"/>
      <c r="T45" s="245"/>
      <c r="U45" s="239"/>
      <c r="V45" s="239"/>
      <c r="W45" s="28"/>
      <c r="X45" s="28"/>
      <c r="Y45" s="28"/>
      <c r="Z45" s="28"/>
      <c r="AA45" s="28"/>
      <c r="AB45" s="28"/>
      <c r="AC45" s="28"/>
      <c r="AD45" s="44"/>
      <c r="AE45" s="44"/>
      <c r="AF45" s="44"/>
      <c r="AG45" s="28"/>
      <c r="AH45" s="45"/>
      <c r="AI45" s="45"/>
      <c r="AJ45" s="28"/>
    </row>
    <row r="46" spans="2:37" s="36" customFormat="1" ht="90" customHeight="1" x14ac:dyDescent="0.25">
      <c r="B46" s="30" t="s">
        <v>111</v>
      </c>
      <c r="C46" s="63" t="s">
        <v>112</v>
      </c>
      <c r="D46" s="64" t="s">
        <v>209</v>
      </c>
      <c r="E46" s="12" t="s">
        <v>94</v>
      </c>
      <c r="F46" s="40" t="s">
        <v>110</v>
      </c>
      <c r="G46" s="12" t="s">
        <v>40</v>
      </c>
      <c r="H46" s="11" t="s">
        <v>41</v>
      </c>
      <c r="I46" s="24" t="s">
        <v>41</v>
      </c>
      <c r="J46" s="7" t="s">
        <v>91</v>
      </c>
      <c r="K46" s="28" t="s">
        <v>92</v>
      </c>
      <c r="L46" s="28" t="s">
        <v>81</v>
      </c>
      <c r="M46" s="216">
        <v>55</v>
      </c>
      <c r="N46" s="212" t="s">
        <v>42</v>
      </c>
      <c r="O46" s="235" t="s">
        <v>74</v>
      </c>
      <c r="P46" s="212" t="s">
        <v>43</v>
      </c>
      <c r="Q46" s="212" t="s">
        <v>44</v>
      </c>
      <c r="R46" s="212" t="s">
        <v>45</v>
      </c>
      <c r="S46" s="214" t="s">
        <v>46</v>
      </c>
      <c r="T46" s="215">
        <f>V46</f>
        <v>1700000</v>
      </c>
      <c r="U46" s="215">
        <f>V46</f>
        <v>1700000</v>
      </c>
      <c r="V46" s="215">
        <v>1700000</v>
      </c>
      <c r="W46" s="11"/>
      <c r="X46" s="11"/>
      <c r="Y46" s="11"/>
      <c r="Z46" s="11"/>
      <c r="AA46" s="11"/>
      <c r="AB46" s="17">
        <v>300000</v>
      </c>
      <c r="AC46" s="11" t="s">
        <v>54</v>
      </c>
      <c r="AD46" s="41"/>
      <c r="AE46" s="41">
        <f>V46</f>
        <v>1700000</v>
      </c>
      <c r="AF46" s="41"/>
      <c r="AG46" s="40"/>
      <c r="AH46" s="42">
        <v>45352</v>
      </c>
      <c r="AI46" s="12" t="s">
        <v>407</v>
      </c>
      <c r="AJ46" s="111">
        <v>45364</v>
      </c>
      <c r="AK46" s="5" t="s">
        <v>746</v>
      </c>
    </row>
    <row r="47" spans="2:37" s="36" customFormat="1" ht="43.5" customHeight="1" x14ac:dyDescent="0.25">
      <c r="B47" s="39" t="s">
        <v>111</v>
      </c>
      <c r="C47" s="40"/>
      <c r="D47" s="68"/>
      <c r="E47" s="40"/>
      <c r="F47" s="40"/>
      <c r="G47" s="40"/>
      <c r="H47" s="40"/>
      <c r="I47" s="40"/>
      <c r="J47" s="7" t="s">
        <v>66</v>
      </c>
      <c r="K47" s="7" t="s">
        <v>65</v>
      </c>
      <c r="L47" s="7" t="s">
        <v>51</v>
      </c>
      <c r="M47" s="216">
        <v>55</v>
      </c>
      <c r="N47" s="235"/>
      <c r="O47" s="235"/>
      <c r="P47" s="235"/>
      <c r="Q47" s="235"/>
      <c r="R47" s="235"/>
      <c r="S47" s="236"/>
      <c r="T47" s="244"/>
      <c r="U47" s="235"/>
      <c r="V47" s="235"/>
      <c r="W47" s="40"/>
      <c r="X47" s="40"/>
      <c r="Y47" s="40"/>
      <c r="Z47" s="40"/>
      <c r="AA47" s="40"/>
      <c r="AB47" s="40"/>
      <c r="AC47" s="40"/>
      <c r="AD47" s="41"/>
      <c r="AE47" s="41"/>
      <c r="AF47" s="41"/>
      <c r="AG47" s="40"/>
      <c r="AH47" s="42"/>
      <c r="AI47" s="40"/>
      <c r="AJ47" s="40"/>
    </row>
    <row r="48" spans="2:37" s="36" customFormat="1" ht="43.5" customHeight="1" x14ac:dyDescent="0.25">
      <c r="B48" s="43" t="s">
        <v>111</v>
      </c>
      <c r="C48" s="28"/>
      <c r="D48" s="70"/>
      <c r="E48" s="28"/>
      <c r="F48" s="28"/>
      <c r="G48" s="28"/>
      <c r="H48" s="28"/>
      <c r="I48" s="28"/>
      <c r="J48" s="7" t="s">
        <v>68</v>
      </c>
      <c r="K48" s="7" t="s">
        <v>84</v>
      </c>
      <c r="L48" s="7" t="s">
        <v>53</v>
      </c>
      <c r="M48" s="216">
        <v>50</v>
      </c>
      <c r="N48" s="239"/>
      <c r="O48" s="239"/>
      <c r="P48" s="239"/>
      <c r="Q48" s="239"/>
      <c r="R48" s="239"/>
      <c r="S48" s="240"/>
      <c r="T48" s="245"/>
      <c r="U48" s="239"/>
      <c r="V48" s="239"/>
      <c r="W48" s="28"/>
      <c r="X48" s="28"/>
      <c r="Y48" s="28"/>
      <c r="Z48" s="28"/>
      <c r="AA48" s="28"/>
      <c r="AB48" s="28"/>
      <c r="AC48" s="28"/>
      <c r="AD48" s="44"/>
      <c r="AE48" s="44"/>
      <c r="AF48" s="44"/>
      <c r="AG48" s="28"/>
      <c r="AH48" s="45"/>
      <c r="AI48" s="45"/>
      <c r="AJ48" s="28"/>
    </row>
    <row r="49" spans="2:37" s="36" customFormat="1" ht="110.25" customHeight="1" x14ac:dyDescent="0.25">
      <c r="B49" s="30" t="s">
        <v>114</v>
      </c>
      <c r="C49" s="40" t="s">
        <v>115</v>
      </c>
      <c r="D49" s="64" t="s">
        <v>209</v>
      </c>
      <c r="E49" s="12" t="s">
        <v>94</v>
      </c>
      <c r="F49" s="40" t="s">
        <v>113</v>
      </c>
      <c r="G49" s="12" t="s">
        <v>40</v>
      </c>
      <c r="H49" s="11" t="s">
        <v>41</v>
      </c>
      <c r="I49" s="24" t="s">
        <v>41</v>
      </c>
      <c r="J49" s="7" t="s">
        <v>98</v>
      </c>
      <c r="K49" s="28" t="s">
        <v>99</v>
      </c>
      <c r="L49" s="28" t="s">
        <v>81</v>
      </c>
      <c r="M49" s="243">
        <v>2</v>
      </c>
      <c r="N49" s="212" t="s">
        <v>42</v>
      </c>
      <c r="O49" s="235" t="s">
        <v>87</v>
      </c>
      <c r="P49" s="212" t="s">
        <v>43</v>
      </c>
      <c r="Q49" s="212" t="s">
        <v>44</v>
      </c>
      <c r="R49" s="212" t="s">
        <v>45</v>
      </c>
      <c r="S49" s="214" t="s">
        <v>46</v>
      </c>
      <c r="T49" s="215">
        <f>V49</f>
        <v>1020000</v>
      </c>
      <c r="U49" s="215">
        <f>V49</f>
        <v>1020000</v>
      </c>
      <c r="V49" s="215">
        <v>1020000</v>
      </c>
      <c r="W49" s="11"/>
      <c r="X49" s="11"/>
      <c r="Y49" s="11"/>
      <c r="Z49" s="11"/>
      <c r="AA49" s="11"/>
      <c r="AB49" s="37">
        <v>568600</v>
      </c>
      <c r="AC49" s="11" t="s">
        <v>54</v>
      </c>
      <c r="AD49" s="41"/>
      <c r="AE49" s="41">
        <f>V49</f>
        <v>1020000</v>
      </c>
      <c r="AF49" s="41"/>
      <c r="AG49" s="40"/>
      <c r="AH49" s="42">
        <v>45444</v>
      </c>
      <c r="AI49" s="42">
        <v>45505</v>
      </c>
      <c r="AJ49" s="111">
        <v>45463</v>
      </c>
      <c r="AK49" s="5" t="s">
        <v>746</v>
      </c>
    </row>
    <row r="50" spans="2:37" s="36" customFormat="1" ht="43.5" customHeight="1" x14ac:dyDescent="0.25">
      <c r="B50" s="39" t="s">
        <v>114</v>
      </c>
      <c r="C50" s="40"/>
      <c r="D50" s="68"/>
      <c r="E50" s="40"/>
      <c r="F50" s="40"/>
      <c r="G50" s="40"/>
      <c r="H50" s="40"/>
      <c r="I50" s="40"/>
      <c r="J50" s="7" t="s">
        <v>50</v>
      </c>
      <c r="K50" s="7" t="s">
        <v>49</v>
      </c>
      <c r="L50" s="7" t="s">
        <v>51</v>
      </c>
      <c r="M50" s="216">
        <v>1262</v>
      </c>
      <c r="N50" s="235"/>
      <c r="O50" s="235"/>
      <c r="P50" s="235"/>
      <c r="Q50" s="235"/>
      <c r="R50" s="235"/>
      <c r="S50" s="236"/>
      <c r="T50" s="244"/>
      <c r="U50" s="235"/>
      <c r="V50" s="235"/>
      <c r="W50" s="40"/>
      <c r="X50" s="40"/>
      <c r="Y50" s="40"/>
      <c r="Z50" s="40"/>
      <c r="AA50" s="40"/>
      <c r="AB50" s="40"/>
      <c r="AC50" s="40"/>
      <c r="AD50" s="41"/>
      <c r="AE50" s="41"/>
      <c r="AF50" s="41"/>
      <c r="AG50" s="40"/>
      <c r="AH50" s="42"/>
      <c r="AI50" s="42"/>
      <c r="AJ50" s="40"/>
    </row>
    <row r="51" spans="2:37" s="36" customFormat="1" ht="43.5" customHeight="1" x14ac:dyDescent="0.25">
      <c r="B51" s="39" t="s">
        <v>114</v>
      </c>
      <c r="C51" s="40"/>
      <c r="D51" s="68"/>
      <c r="E51" s="40"/>
      <c r="F51" s="40"/>
      <c r="G51" s="40"/>
      <c r="H51" s="40"/>
      <c r="I51" s="40"/>
      <c r="J51" s="27" t="s">
        <v>100</v>
      </c>
      <c r="K51" s="28" t="s">
        <v>101</v>
      </c>
      <c r="L51" s="28" t="s">
        <v>102</v>
      </c>
      <c r="M51" s="216">
        <v>20</v>
      </c>
      <c r="N51" s="235"/>
      <c r="O51" s="235"/>
      <c r="P51" s="235"/>
      <c r="Q51" s="235"/>
      <c r="R51" s="235"/>
      <c r="S51" s="236"/>
      <c r="T51" s="244"/>
      <c r="U51" s="235"/>
      <c r="V51" s="235"/>
      <c r="W51" s="40"/>
      <c r="X51" s="40"/>
      <c r="Y51" s="40"/>
      <c r="Z51" s="40"/>
      <c r="AA51" s="40"/>
      <c r="AB51" s="40"/>
      <c r="AC51" s="40"/>
      <c r="AD51" s="41"/>
      <c r="AE51" s="41"/>
      <c r="AF51" s="41"/>
      <c r="AG51" s="40"/>
      <c r="AH51" s="42"/>
      <c r="AI51" s="42"/>
      <c r="AJ51" s="40"/>
    </row>
    <row r="52" spans="2:37" s="36" customFormat="1" ht="43.5" customHeight="1" x14ac:dyDescent="0.25">
      <c r="B52" s="43" t="s">
        <v>114</v>
      </c>
      <c r="C52" s="28"/>
      <c r="D52" s="70"/>
      <c r="E52" s="28"/>
      <c r="F52" s="28"/>
      <c r="G52" s="28"/>
      <c r="H52" s="28"/>
      <c r="I52" s="28"/>
      <c r="J52" s="7" t="s">
        <v>52</v>
      </c>
      <c r="K52" s="7" t="s">
        <v>73</v>
      </c>
      <c r="L52" s="7" t="s">
        <v>53</v>
      </c>
      <c r="M52" s="216">
        <v>1200</v>
      </c>
      <c r="N52" s="239"/>
      <c r="O52" s="239"/>
      <c r="P52" s="239"/>
      <c r="Q52" s="239"/>
      <c r="R52" s="239"/>
      <c r="S52" s="240"/>
      <c r="T52" s="245"/>
      <c r="U52" s="239"/>
      <c r="V52" s="239"/>
      <c r="W52" s="28"/>
      <c r="X52" s="28"/>
      <c r="Y52" s="28"/>
      <c r="Z52" s="28"/>
      <c r="AA52" s="28"/>
      <c r="AB52" s="28"/>
      <c r="AC52" s="28"/>
      <c r="AD52" s="44"/>
      <c r="AE52" s="44"/>
      <c r="AF52" s="44"/>
      <c r="AG52" s="28"/>
      <c r="AH52" s="45"/>
      <c r="AI52" s="45"/>
      <c r="AJ52" s="28"/>
    </row>
    <row r="53" spans="2:37" s="46" customFormat="1" ht="105" x14ac:dyDescent="0.2">
      <c r="B53" s="29" t="s">
        <v>708</v>
      </c>
      <c r="C53" s="12" t="s">
        <v>709</v>
      </c>
      <c r="D53" s="180" t="s">
        <v>207</v>
      </c>
      <c r="E53" s="12" t="s">
        <v>39</v>
      </c>
      <c r="F53" s="12" t="s">
        <v>710</v>
      </c>
      <c r="G53" s="12" t="s">
        <v>40</v>
      </c>
      <c r="H53" s="181" t="s">
        <v>41</v>
      </c>
      <c r="I53" s="181" t="s">
        <v>41</v>
      </c>
      <c r="J53" s="182" t="s">
        <v>711</v>
      </c>
      <c r="K53" s="183" t="s">
        <v>65</v>
      </c>
      <c r="L53" s="183" t="s">
        <v>51</v>
      </c>
      <c r="M53" s="247">
        <v>230</v>
      </c>
      <c r="N53" s="248" t="s">
        <v>42</v>
      </c>
      <c r="O53" s="248" t="s">
        <v>69</v>
      </c>
      <c r="P53" s="249" t="s">
        <v>43</v>
      </c>
      <c r="Q53" s="249" t="s">
        <v>44</v>
      </c>
      <c r="R53" s="249" t="s">
        <v>45</v>
      </c>
      <c r="S53" s="250" t="s">
        <v>46</v>
      </c>
      <c r="T53" s="251">
        <v>850000</v>
      </c>
      <c r="U53" s="251">
        <v>850000</v>
      </c>
      <c r="V53" s="251">
        <v>850000</v>
      </c>
      <c r="W53" s="189"/>
      <c r="X53" s="189"/>
      <c r="Y53" s="189"/>
      <c r="Z53" s="189"/>
      <c r="AA53" s="189"/>
      <c r="AB53" s="188">
        <v>150000</v>
      </c>
      <c r="AC53" s="188"/>
      <c r="AD53" s="188"/>
      <c r="AE53" s="188">
        <f>V53</f>
        <v>850000</v>
      </c>
      <c r="AF53" s="188"/>
      <c r="AG53" s="188"/>
      <c r="AH53" s="190" t="s">
        <v>712</v>
      </c>
      <c r="AI53" s="190" t="s">
        <v>588</v>
      </c>
      <c r="AJ53" s="181"/>
    </row>
    <row r="54" spans="2:37" s="46" customFormat="1" ht="63" x14ac:dyDescent="0.25">
      <c r="B54" s="39" t="s">
        <v>708</v>
      </c>
      <c r="C54" s="191"/>
      <c r="D54" s="192"/>
      <c r="E54" s="191"/>
      <c r="F54" s="191"/>
      <c r="G54" s="191"/>
      <c r="H54" s="191"/>
      <c r="I54" s="191"/>
      <c r="J54" s="182" t="s">
        <v>67</v>
      </c>
      <c r="K54" s="183" t="s">
        <v>72</v>
      </c>
      <c r="L54" s="183" t="s">
        <v>60</v>
      </c>
      <c r="M54" s="252">
        <v>58</v>
      </c>
      <c r="N54" s="191"/>
      <c r="O54" s="191"/>
      <c r="P54" s="191"/>
      <c r="Q54" s="191"/>
      <c r="R54" s="191"/>
      <c r="S54" s="191"/>
      <c r="T54" s="193"/>
      <c r="U54" s="193"/>
      <c r="V54" s="193"/>
      <c r="W54" s="193"/>
      <c r="X54" s="193"/>
      <c r="Y54" s="193"/>
      <c r="Z54" s="193"/>
      <c r="AA54" s="193"/>
      <c r="AB54" s="193"/>
      <c r="AC54" s="193"/>
      <c r="AD54" s="193"/>
      <c r="AE54" s="193"/>
      <c r="AF54" s="193"/>
      <c r="AG54" s="193"/>
      <c r="AH54" s="191"/>
      <c r="AI54" s="191"/>
      <c r="AJ54" s="191"/>
    </row>
    <row r="55" spans="2:37" s="46" customFormat="1" ht="63" x14ac:dyDescent="0.25">
      <c r="B55" s="43" t="s">
        <v>708</v>
      </c>
      <c r="C55" s="194"/>
      <c r="D55" s="195"/>
      <c r="E55" s="194"/>
      <c r="F55" s="194"/>
      <c r="G55" s="194"/>
      <c r="H55" s="194"/>
      <c r="I55" s="194"/>
      <c r="J55" s="182" t="s">
        <v>68</v>
      </c>
      <c r="K55" s="183" t="s">
        <v>84</v>
      </c>
      <c r="L55" s="183" t="s">
        <v>53</v>
      </c>
      <c r="M55" s="252">
        <v>203</v>
      </c>
      <c r="N55" s="194"/>
      <c r="O55" s="194"/>
      <c r="P55" s="194"/>
      <c r="Q55" s="194"/>
      <c r="R55" s="194"/>
      <c r="S55" s="194"/>
      <c r="T55" s="196"/>
      <c r="U55" s="196"/>
      <c r="V55" s="196"/>
      <c r="W55" s="196"/>
      <c r="X55" s="196"/>
      <c r="Y55" s="196"/>
      <c r="Z55" s="196"/>
      <c r="AA55" s="196"/>
      <c r="AB55" s="196"/>
      <c r="AC55" s="196"/>
      <c r="AD55" s="196"/>
      <c r="AE55" s="196"/>
      <c r="AF55" s="196"/>
      <c r="AG55" s="196"/>
      <c r="AH55" s="194"/>
      <c r="AI55" s="194"/>
      <c r="AJ55" s="194"/>
    </row>
    <row r="56" spans="2:37" s="46" customFormat="1" ht="105" x14ac:dyDescent="0.2">
      <c r="B56" s="253" t="s">
        <v>740</v>
      </c>
      <c r="C56" s="12" t="s">
        <v>741</v>
      </c>
      <c r="D56" s="180" t="s">
        <v>207</v>
      </c>
      <c r="E56" s="202" t="s">
        <v>39</v>
      </c>
      <c r="F56" s="181" t="s">
        <v>742</v>
      </c>
      <c r="G56" s="202" t="s">
        <v>40</v>
      </c>
      <c r="H56" s="181" t="s">
        <v>41</v>
      </c>
      <c r="I56" s="203" t="s">
        <v>41</v>
      </c>
      <c r="J56" s="7" t="s">
        <v>50</v>
      </c>
      <c r="K56" s="7" t="s">
        <v>49</v>
      </c>
      <c r="L56" s="7" t="s">
        <v>51</v>
      </c>
      <c r="M56" s="184">
        <v>95</v>
      </c>
      <c r="N56" s="185" t="s">
        <v>42</v>
      </c>
      <c r="O56" s="185" t="s">
        <v>61</v>
      </c>
      <c r="P56" s="186" t="s">
        <v>43</v>
      </c>
      <c r="Q56" s="186" t="s">
        <v>44</v>
      </c>
      <c r="R56" s="186" t="s">
        <v>45</v>
      </c>
      <c r="S56" s="187" t="s">
        <v>46</v>
      </c>
      <c r="T56" s="188">
        <f>U56</f>
        <v>570893</v>
      </c>
      <c r="U56" s="188">
        <f>V56</f>
        <v>570893</v>
      </c>
      <c r="V56" s="188">
        <v>570893</v>
      </c>
      <c r="W56" s="189"/>
      <c r="X56" s="189"/>
      <c r="Y56" s="189"/>
      <c r="Z56" s="189"/>
      <c r="AA56" s="189"/>
      <c r="AB56" s="188">
        <v>100746</v>
      </c>
      <c r="AC56" s="188"/>
      <c r="AD56" s="188"/>
      <c r="AE56" s="188">
        <f>V56</f>
        <v>570893</v>
      </c>
      <c r="AF56" s="188"/>
      <c r="AG56" s="188"/>
      <c r="AH56" s="190" t="s">
        <v>727</v>
      </c>
      <c r="AI56" s="190" t="s">
        <v>743</v>
      </c>
      <c r="AJ56" s="181"/>
      <c r="AK56" s="5" t="s">
        <v>746</v>
      </c>
    </row>
    <row r="57" spans="2:37" s="46" customFormat="1" ht="60" x14ac:dyDescent="0.25">
      <c r="B57" s="39" t="s">
        <v>740</v>
      </c>
      <c r="D57" s="192"/>
      <c r="F57" s="191"/>
      <c r="H57" s="191"/>
      <c r="J57" s="7" t="s">
        <v>67</v>
      </c>
      <c r="K57" s="7" t="s">
        <v>72</v>
      </c>
      <c r="L57" s="7" t="s">
        <v>60</v>
      </c>
      <c r="M57" s="184">
        <v>85</v>
      </c>
      <c r="N57" s="191"/>
      <c r="P57" s="191"/>
      <c r="R57" s="191"/>
      <c r="T57" s="193"/>
      <c r="U57" s="47"/>
      <c r="V57" s="193"/>
      <c r="W57" s="47"/>
      <c r="X57" s="193"/>
      <c r="Y57" s="47"/>
      <c r="Z57" s="193"/>
      <c r="AA57" s="47"/>
      <c r="AB57" s="193"/>
      <c r="AC57" s="47"/>
      <c r="AD57" s="193"/>
      <c r="AE57" s="47"/>
      <c r="AF57" s="193"/>
      <c r="AG57" s="47"/>
      <c r="AH57" s="191"/>
      <c r="AJ57" s="191"/>
    </row>
    <row r="58" spans="2:37" s="46" customFormat="1" ht="45" x14ac:dyDescent="0.25">
      <c r="B58" s="43" t="s">
        <v>740</v>
      </c>
      <c r="C58" s="204"/>
      <c r="D58" s="195"/>
      <c r="E58" s="205"/>
      <c r="F58" s="194"/>
      <c r="G58" s="72"/>
      <c r="H58" s="194"/>
      <c r="I58" s="72"/>
      <c r="J58" s="7" t="s">
        <v>52</v>
      </c>
      <c r="K58" s="7" t="s">
        <v>73</v>
      </c>
      <c r="L58" s="7" t="s">
        <v>53</v>
      </c>
      <c r="M58" s="206">
        <v>85</v>
      </c>
      <c r="N58" s="194"/>
      <c r="O58" s="72"/>
      <c r="P58" s="194"/>
      <c r="Q58" s="72"/>
      <c r="R58" s="194"/>
      <c r="S58" s="72"/>
      <c r="T58" s="196"/>
      <c r="U58" s="207"/>
      <c r="V58" s="196"/>
      <c r="W58" s="207"/>
      <c r="X58" s="196"/>
      <c r="Y58" s="207"/>
      <c r="Z58" s="196"/>
      <c r="AA58" s="207"/>
      <c r="AB58" s="196"/>
      <c r="AC58" s="207"/>
      <c r="AD58" s="196"/>
      <c r="AE58" s="207"/>
      <c r="AF58" s="196"/>
      <c r="AG58" s="207"/>
      <c r="AH58" s="194"/>
      <c r="AI58" s="72"/>
      <c r="AJ58" s="194"/>
    </row>
    <row r="59" spans="2:37" s="46" customFormat="1" x14ac:dyDescent="0.25">
      <c r="D59" s="71"/>
      <c r="M59" s="72"/>
      <c r="N59" s="72"/>
      <c r="O59" s="72"/>
      <c r="T59" s="73"/>
    </row>
    <row r="60" spans="2:37" s="46" customFormat="1" ht="12.75" x14ac:dyDescent="0.2">
      <c r="B60" s="360"/>
      <c r="C60" s="360"/>
      <c r="D60" s="360"/>
      <c r="E60" s="360"/>
      <c r="F60" s="360"/>
      <c r="G60" s="360"/>
      <c r="H60" s="360"/>
      <c r="I60" s="360"/>
      <c r="J60" s="360"/>
      <c r="K60" s="360"/>
      <c r="L60" s="360"/>
      <c r="M60" s="360"/>
      <c r="N60" s="360"/>
      <c r="O60" s="360"/>
      <c r="P60" s="360"/>
      <c r="Q60" s="360"/>
      <c r="R60" s="360"/>
      <c r="S60" s="360"/>
      <c r="T60" s="360"/>
      <c r="U60" s="360"/>
      <c r="V60" s="360"/>
      <c r="W60" s="360"/>
      <c r="X60" s="360"/>
      <c r="Y60" s="360"/>
      <c r="Z60" s="360"/>
      <c r="AA60" s="360"/>
      <c r="AB60" s="360"/>
      <c r="AC60" s="360"/>
      <c r="AD60" s="360"/>
      <c r="AE60" s="360"/>
      <c r="AF60" s="360"/>
      <c r="AG60" s="360"/>
      <c r="AH60" s="360"/>
      <c r="AI60" s="360"/>
      <c r="AJ60" s="360"/>
    </row>
    <row r="61" spans="2:37" s="46" customFormat="1" x14ac:dyDescent="0.25">
      <c r="D61" s="71"/>
    </row>
    <row r="62" spans="2:37" s="46" customFormat="1" x14ac:dyDescent="0.25">
      <c r="D62" s="71"/>
      <c r="T62" s="47"/>
      <c r="U62" s="47"/>
      <c r="AB62" s="47"/>
    </row>
    <row r="63" spans="2:37" s="46" customFormat="1" x14ac:dyDescent="0.25">
      <c r="D63" s="71"/>
    </row>
    <row r="64" spans="2:37" s="46" customFormat="1" x14ac:dyDescent="0.25">
      <c r="D64" s="71"/>
    </row>
    <row r="65" spans="4:4" s="46" customFormat="1" x14ac:dyDescent="0.25">
      <c r="D65" s="71"/>
    </row>
    <row r="66" spans="4:4" s="46" customFormat="1" x14ac:dyDescent="0.25">
      <c r="D66" s="71"/>
    </row>
    <row r="67" spans="4:4" s="46" customFormat="1" x14ac:dyDescent="0.25">
      <c r="D67" s="71"/>
    </row>
    <row r="68" spans="4:4" s="46" customFormat="1" x14ac:dyDescent="0.25">
      <c r="D68" s="71"/>
    </row>
    <row r="69" spans="4:4" s="46" customFormat="1" x14ac:dyDescent="0.25">
      <c r="D69" s="71"/>
    </row>
    <row r="70" spans="4:4" s="46" customFormat="1" x14ac:dyDescent="0.25">
      <c r="D70" s="71"/>
    </row>
    <row r="71" spans="4:4" s="46" customFormat="1" x14ac:dyDescent="0.25">
      <c r="D71" s="71"/>
    </row>
    <row r="72" spans="4:4" s="46" customFormat="1" x14ac:dyDescent="0.25">
      <c r="D72" s="71"/>
    </row>
    <row r="73" spans="4:4" s="46" customFormat="1" x14ac:dyDescent="0.25">
      <c r="D73" s="71"/>
    </row>
    <row r="74" spans="4:4" s="46" customFormat="1" x14ac:dyDescent="0.25">
      <c r="D74" s="71"/>
    </row>
    <row r="75" spans="4:4" s="46" customFormat="1" x14ac:dyDescent="0.25">
      <c r="D75" s="71"/>
    </row>
    <row r="76" spans="4:4" s="46" customFormat="1" x14ac:dyDescent="0.25">
      <c r="D76" s="71"/>
    </row>
    <row r="77" spans="4:4" s="46" customFormat="1" x14ac:dyDescent="0.25">
      <c r="D77" s="71"/>
    </row>
    <row r="78" spans="4:4" s="46" customFormat="1" x14ac:dyDescent="0.25">
      <c r="D78" s="71"/>
    </row>
    <row r="79" spans="4:4" s="46" customFormat="1" x14ac:dyDescent="0.25">
      <c r="D79" s="71"/>
    </row>
    <row r="80" spans="4:4" s="46" customFormat="1" x14ac:dyDescent="0.25">
      <c r="D80" s="71"/>
    </row>
    <row r="81" spans="4:4" s="46" customFormat="1" x14ac:dyDescent="0.25">
      <c r="D81" s="71"/>
    </row>
    <row r="82" spans="4:4" s="46" customFormat="1" x14ac:dyDescent="0.25">
      <c r="D82" s="71"/>
    </row>
    <row r="83" spans="4:4" s="46" customFormat="1" x14ac:dyDescent="0.25">
      <c r="D83" s="71"/>
    </row>
    <row r="84" spans="4:4" s="46" customFormat="1" x14ac:dyDescent="0.25">
      <c r="D84" s="71"/>
    </row>
    <row r="85" spans="4:4" s="46" customFormat="1" x14ac:dyDescent="0.25">
      <c r="D85" s="71"/>
    </row>
    <row r="86" spans="4:4" s="46" customFormat="1" x14ac:dyDescent="0.25">
      <c r="D86" s="71"/>
    </row>
    <row r="87" spans="4:4" s="46" customFormat="1" x14ac:dyDescent="0.25">
      <c r="D87" s="71"/>
    </row>
    <row r="88" spans="4:4" s="46" customFormat="1" x14ac:dyDescent="0.25">
      <c r="D88" s="71"/>
    </row>
    <row r="89" spans="4:4" s="46" customFormat="1" x14ac:dyDescent="0.25">
      <c r="D89" s="71"/>
    </row>
    <row r="90" spans="4:4" s="46" customFormat="1" x14ac:dyDescent="0.25">
      <c r="D90" s="71"/>
    </row>
    <row r="91" spans="4:4" s="46" customFormat="1" x14ac:dyDescent="0.25">
      <c r="D91" s="71"/>
    </row>
    <row r="92" spans="4:4" s="46" customFormat="1" x14ac:dyDescent="0.25">
      <c r="D92" s="71"/>
    </row>
    <row r="93" spans="4:4" s="46" customFormat="1" x14ac:dyDescent="0.25">
      <c r="D93" s="71"/>
    </row>
    <row r="94" spans="4:4" s="46" customFormat="1" x14ac:dyDescent="0.25">
      <c r="D94" s="71"/>
    </row>
    <row r="95" spans="4:4" s="46" customFormat="1" x14ac:dyDescent="0.25">
      <c r="D95" s="71"/>
    </row>
    <row r="96" spans="4:4" s="46" customFormat="1" x14ac:dyDescent="0.25">
      <c r="D96" s="71"/>
    </row>
    <row r="97" spans="4:4" s="46" customFormat="1" x14ac:dyDescent="0.25">
      <c r="D97" s="71"/>
    </row>
    <row r="98" spans="4:4" s="46" customFormat="1" x14ac:dyDescent="0.25">
      <c r="D98" s="71"/>
    </row>
    <row r="99" spans="4:4" s="46" customFormat="1" x14ac:dyDescent="0.25">
      <c r="D99" s="71"/>
    </row>
    <row r="100" spans="4:4" s="46" customFormat="1" x14ac:dyDescent="0.25">
      <c r="D100" s="71"/>
    </row>
    <row r="101" spans="4:4" s="46" customFormat="1" x14ac:dyDescent="0.25">
      <c r="D101" s="71"/>
    </row>
    <row r="102" spans="4:4" s="46" customFormat="1" x14ac:dyDescent="0.25">
      <c r="D102" s="71"/>
    </row>
    <row r="103" spans="4:4" s="46" customFormat="1" x14ac:dyDescent="0.25">
      <c r="D103" s="71"/>
    </row>
    <row r="104" spans="4:4" s="46" customFormat="1" x14ac:dyDescent="0.25">
      <c r="D104" s="71"/>
    </row>
    <row r="105" spans="4:4" s="46" customFormat="1" x14ac:dyDescent="0.25">
      <c r="D105" s="71"/>
    </row>
    <row r="106" spans="4:4" s="46" customFormat="1" x14ac:dyDescent="0.25">
      <c r="D106" s="71"/>
    </row>
    <row r="107" spans="4:4" s="46" customFormat="1" x14ac:dyDescent="0.25">
      <c r="D107" s="71"/>
    </row>
    <row r="108" spans="4:4" s="46" customFormat="1" x14ac:dyDescent="0.25">
      <c r="D108" s="71"/>
    </row>
    <row r="109" spans="4:4" s="46" customFormat="1" x14ac:dyDescent="0.25">
      <c r="D109" s="71"/>
    </row>
    <row r="110" spans="4:4" s="46" customFormat="1" x14ac:dyDescent="0.25">
      <c r="D110" s="71"/>
    </row>
    <row r="111" spans="4:4" s="46" customFormat="1" x14ac:dyDescent="0.25">
      <c r="D111" s="71"/>
    </row>
    <row r="112" spans="4:4" s="46" customFormat="1" x14ac:dyDescent="0.25">
      <c r="D112" s="71"/>
    </row>
    <row r="113" spans="4:4" s="46" customFormat="1" x14ac:dyDescent="0.25">
      <c r="D113" s="71"/>
    </row>
    <row r="114" spans="4:4" s="46" customFormat="1" x14ac:dyDescent="0.25">
      <c r="D114" s="71"/>
    </row>
    <row r="115" spans="4:4" s="46" customFormat="1" x14ac:dyDescent="0.25">
      <c r="D115" s="71"/>
    </row>
    <row r="116" spans="4:4" s="46" customFormat="1" x14ac:dyDescent="0.25">
      <c r="D116" s="71"/>
    </row>
    <row r="117" spans="4:4" s="46" customFormat="1" x14ac:dyDescent="0.25">
      <c r="D117" s="71"/>
    </row>
    <row r="118" spans="4:4" s="46" customFormat="1" x14ac:dyDescent="0.25">
      <c r="D118" s="71"/>
    </row>
    <row r="119" spans="4:4" s="46" customFormat="1" x14ac:dyDescent="0.25">
      <c r="D119" s="71"/>
    </row>
    <row r="120" spans="4:4" s="46" customFormat="1" x14ac:dyDescent="0.25">
      <c r="D120" s="71"/>
    </row>
    <row r="121" spans="4:4" s="46" customFormat="1" x14ac:dyDescent="0.25">
      <c r="D121" s="71"/>
    </row>
    <row r="122" spans="4:4" s="46" customFormat="1" x14ac:dyDescent="0.25">
      <c r="D122" s="71"/>
    </row>
    <row r="123" spans="4:4" s="46" customFormat="1" x14ac:dyDescent="0.25">
      <c r="D123" s="71"/>
    </row>
    <row r="124" spans="4:4" s="46" customFormat="1" x14ac:dyDescent="0.25">
      <c r="D124" s="71"/>
    </row>
    <row r="125" spans="4:4" s="46" customFormat="1" x14ac:dyDescent="0.25">
      <c r="D125" s="71"/>
    </row>
    <row r="126" spans="4:4" s="46" customFormat="1" x14ac:dyDescent="0.25">
      <c r="D126" s="71"/>
    </row>
    <row r="127" spans="4:4" s="46" customFormat="1" x14ac:dyDescent="0.25">
      <c r="D127" s="71"/>
    </row>
    <row r="128" spans="4:4" s="46" customFormat="1" x14ac:dyDescent="0.25">
      <c r="D128" s="71"/>
    </row>
    <row r="129" spans="4:4" s="46" customFormat="1" x14ac:dyDescent="0.25">
      <c r="D129" s="71"/>
    </row>
    <row r="130" spans="4:4" s="46" customFormat="1" x14ac:dyDescent="0.25">
      <c r="D130" s="71"/>
    </row>
    <row r="131" spans="4:4" s="46" customFormat="1" x14ac:dyDescent="0.25">
      <c r="D131" s="71"/>
    </row>
    <row r="132" spans="4:4" s="46" customFormat="1" x14ac:dyDescent="0.25">
      <c r="D132" s="71"/>
    </row>
    <row r="133" spans="4:4" s="46" customFormat="1" x14ac:dyDescent="0.25">
      <c r="D133" s="71"/>
    </row>
    <row r="134" spans="4:4" s="46" customFormat="1" x14ac:dyDescent="0.25">
      <c r="D134" s="71"/>
    </row>
    <row r="135" spans="4:4" s="46" customFormat="1" x14ac:dyDescent="0.25">
      <c r="D135" s="71"/>
    </row>
    <row r="136" spans="4:4" s="46" customFormat="1" x14ac:dyDescent="0.25">
      <c r="D136" s="71"/>
    </row>
    <row r="137" spans="4:4" s="46" customFormat="1" x14ac:dyDescent="0.25">
      <c r="D137" s="71"/>
    </row>
    <row r="138" spans="4:4" s="46" customFormat="1" x14ac:dyDescent="0.25">
      <c r="D138" s="71"/>
    </row>
    <row r="139" spans="4:4" s="46" customFormat="1" x14ac:dyDescent="0.25">
      <c r="D139" s="71"/>
    </row>
    <row r="140" spans="4:4" s="46" customFormat="1" x14ac:dyDescent="0.25">
      <c r="D140" s="71"/>
    </row>
    <row r="141" spans="4:4" s="46" customFormat="1" x14ac:dyDescent="0.25">
      <c r="D141" s="71"/>
    </row>
    <row r="142" spans="4:4" s="46" customFormat="1" x14ac:dyDescent="0.25">
      <c r="D142" s="71"/>
    </row>
    <row r="143" spans="4:4" s="46" customFormat="1" x14ac:dyDescent="0.25">
      <c r="D143" s="71"/>
    </row>
    <row r="144" spans="4:4" s="46" customFormat="1" x14ac:dyDescent="0.25">
      <c r="D144" s="71"/>
    </row>
    <row r="145" spans="4:4" s="46" customFormat="1" x14ac:dyDescent="0.25">
      <c r="D145" s="71"/>
    </row>
    <row r="146" spans="4:4" s="46" customFormat="1" x14ac:dyDescent="0.25">
      <c r="D146" s="71"/>
    </row>
    <row r="147" spans="4:4" s="46" customFormat="1" x14ac:dyDescent="0.25">
      <c r="D147" s="71"/>
    </row>
    <row r="148" spans="4:4" s="46" customFormat="1" x14ac:dyDescent="0.25">
      <c r="D148" s="71"/>
    </row>
    <row r="149" spans="4:4" s="46" customFormat="1" x14ac:dyDescent="0.25">
      <c r="D149" s="71"/>
    </row>
    <row r="150" spans="4:4" s="46" customFormat="1" x14ac:dyDescent="0.25">
      <c r="D150" s="71"/>
    </row>
    <row r="151" spans="4:4" s="46" customFormat="1" x14ac:dyDescent="0.25">
      <c r="D151" s="71"/>
    </row>
    <row r="152" spans="4:4" s="46" customFormat="1" x14ac:dyDescent="0.25">
      <c r="D152" s="71"/>
    </row>
    <row r="153" spans="4:4" s="46" customFormat="1" x14ac:dyDescent="0.25">
      <c r="D153" s="71"/>
    </row>
    <row r="154" spans="4:4" s="46" customFormat="1" x14ac:dyDescent="0.25">
      <c r="D154" s="71"/>
    </row>
    <row r="155" spans="4:4" s="46" customFormat="1" x14ac:dyDescent="0.25">
      <c r="D155" s="71"/>
    </row>
    <row r="156" spans="4:4" s="46" customFormat="1" x14ac:dyDescent="0.25">
      <c r="D156" s="71"/>
    </row>
    <row r="157" spans="4:4" s="46" customFormat="1" x14ac:dyDescent="0.25">
      <c r="D157" s="71"/>
    </row>
    <row r="158" spans="4:4" s="46" customFormat="1" x14ac:dyDescent="0.25">
      <c r="D158" s="71"/>
    </row>
    <row r="159" spans="4:4" s="46" customFormat="1" x14ac:dyDescent="0.25">
      <c r="D159" s="71"/>
    </row>
    <row r="160" spans="4:4" s="46" customFormat="1" x14ac:dyDescent="0.25">
      <c r="D160" s="71"/>
    </row>
    <row r="161" spans="4:4" s="46" customFormat="1" x14ac:dyDescent="0.25">
      <c r="D161" s="71"/>
    </row>
    <row r="162" spans="4:4" s="46" customFormat="1" x14ac:dyDescent="0.25">
      <c r="D162" s="71"/>
    </row>
    <row r="163" spans="4:4" s="46" customFormat="1" x14ac:dyDescent="0.25">
      <c r="D163" s="71"/>
    </row>
    <row r="164" spans="4:4" s="46" customFormat="1" x14ac:dyDescent="0.25">
      <c r="D164" s="71"/>
    </row>
    <row r="165" spans="4:4" s="46" customFormat="1" x14ac:dyDescent="0.25">
      <c r="D165" s="71"/>
    </row>
    <row r="166" spans="4:4" s="46" customFormat="1" x14ac:dyDescent="0.25">
      <c r="D166" s="71"/>
    </row>
    <row r="167" spans="4:4" s="46" customFormat="1" x14ac:dyDescent="0.25">
      <c r="D167" s="71"/>
    </row>
    <row r="168" spans="4:4" s="46" customFormat="1" x14ac:dyDescent="0.25">
      <c r="D168" s="71"/>
    </row>
    <row r="169" spans="4:4" s="46" customFormat="1" x14ac:dyDescent="0.25">
      <c r="D169" s="71"/>
    </row>
    <row r="170" spans="4:4" s="46" customFormat="1" x14ac:dyDescent="0.25">
      <c r="D170" s="71"/>
    </row>
    <row r="171" spans="4:4" s="46" customFormat="1" x14ac:dyDescent="0.25">
      <c r="D171" s="71"/>
    </row>
    <row r="172" spans="4:4" s="46" customFormat="1" x14ac:dyDescent="0.25">
      <c r="D172" s="71"/>
    </row>
    <row r="173" spans="4:4" s="46" customFormat="1" x14ac:dyDescent="0.25">
      <c r="D173" s="71"/>
    </row>
    <row r="174" spans="4:4" s="46" customFormat="1" x14ac:dyDescent="0.25">
      <c r="D174" s="71"/>
    </row>
    <row r="175" spans="4:4" s="46" customFormat="1" x14ac:dyDescent="0.25">
      <c r="D175" s="71"/>
    </row>
    <row r="176" spans="4:4" s="46" customFormat="1" x14ac:dyDescent="0.25">
      <c r="D176" s="71"/>
    </row>
    <row r="177" spans="4:4" s="46" customFormat="1" x14ac:dyDescent="0.25">
      <c r="D177" s="71"/>
    </row>
    <row r="178" spans="4:4" s="46" customFormat="1" x14ac:dyDescent="0.25">
      <c r="D178" s="71"/>
    </row>
    <row r="179" spans="4:4" s="46" customFormat="1" x14ac:dyDescent="0.25">
      <c r="D179" s="71"/>
    </row>
    <row r="180" spans="4:4" s="46" customFormat="1" x14ac:dyDescent="0.25">
      <c r="D180" s="71"/>
    </row>
    <row r="181" spans="4:4" s="46" customFormat="1" x14ac:dyDescent="0.25">
      <c r="D181" s="71"/>
    </row>
    <row r="182" spans="4:4" s="46" customFormat="1" x14ac:dyDescent="0.25">
      <c r="D182" s="71"/>
    </row>
    <row r="183" spans="4:4" s="46" customFormat="1" x14ac:dyDescent="0.25">
      <c r="D183" s="71"/>
    </row>
    <row r="184" spans="4:4" s="46" customFormat="1" x14ac:dyDescent="0.25">
      <c r="D184" s="71"/>
    </row>
    <row r="185" spans="4:4" s="46" customFormat="1" x14ac:dyDescent="0.25">
      <c r="D185" s="71"/>
    </row>
    <row r="186" spans="4:4" s="46" customFormat="1" x14ac:dyDescent="0.25">
      <c r="D186" s="71"/>
    </row>
    <row r="187" spans="4:4" s="46" customFormat="1" x14ac:dyDescent="0.25">
      <c r="D187" s="71"/>
    </row>
    <row r="188" spans="4:4" s="46" customFormat="1" x14ac:dyDescent="0.25">
      <c r="D188" s="71"/>
    </row>
    <row r="189" spans="4:4" s="46" customFormat="1" x14ac:dyDescent="0.25">
      <c r="D189" s="71"/>
    </row>
    <row r="190" spans="4:4" s="46" customFormat="1" x14ac:dyDescent="0.25">
      <c r="D190" s="71"/>
    </row>
    <row r="191" spans="4:4" s="46" customFormat="1" x14ac:dyDescent="0.25">
      <c r="D191" s="71"/>
    </row>
  </sheetData>
  <mergeCells count="27">
    <mergeCell ref="AJ4:AJ5"/>
    <mergeCell ref="B60:AJ60"/>
    <mergeCell ref="T4:T5"/>
    <mergeCell ref="U4:U5"/>
    <mergeCell ref="V4:AA4"/>
    <mergeCell ref="AB4:AB5"/>
    <mergeCell ref="AC4:AC5"/>
    <mergeCell ref="AD4:AF4"/>
    <mergeCell ref="N4:N5"/>
    <mergeCell ref="O4:O5"/>
    <mergeCell ref="P4:P5"/>
    <mergeCell ref="Q4:Q5"/>
    <mergeCell ref="R4:R5"/>
    <mergeCell ref="S4:S5"/>
    <mergeCell ref="B2:AI2"/>
    <mergeCell ref="B4:B5"/>
    <mergeCell ref="C4:C5"/>
    <mergeCell ref="D4:D5"/>
    <mergeCell ref="E4:E5"/>
    <mergeCell ref="F4:F5"/>
    <mergeCell ref="G4:G5"/>
    <mergeCell ref="H4:H5"/>
    <mergeCell ref="I4:I5"/>
    <mergeCell ref="J4:M4"/>
    <mergeCell ref="AG4:AG5"/>
    <mergeCell ref="AH4:AH5"/>
    <mergeCell ref="AI4:AI5"/>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B1657-D65C-4285-8036-D63B0AB15689}">
  <dimension ref="A1:AK32"/>
  <sheetViews>
    <sheetView topLeftCell="A21" zoomScale="80" zoomScaleNormal="80" workbookViewId="0">
      <selection activeCell="N37" sqref="N37"/>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 min="37" max="37" width="16.42578125" customWidth="1"/>
  </cols>
  <sheetData>
    <row r="1" spans="1:37" x14ac:dyDescent="0.25">
      <c r="A1" s="1"/>
      <c r="B1" s="351" t="s">
        <v>117</v>
      </c>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1"/>
      <c r="AK1" s="1"/>
    </row>
    <row r="2" spans="1:37"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4.85" customHeight="1" x14ac:dyDescent="0.25">
      <c r="A3" s="1"/>
      <c r="B3" s="366" t="s">
        <v>0</v>
      </c>
      <c r="C3" s="366" t="s">
        <v>1</v>
      </c>
      <c r="D3" s="366" t="s">
        <v>17</v>
      </c>
      <c r="E3" s="366" t="s">
        <v>18</v>
      </c>
      <c r="F3" s="366" t="s">
        <v>19</v>
      </c>
      <c r="G3" s="366" t="s">
        <v>2</v>
      </c>
      <c r="H3" s="366" t="s">
        <v>3</v>
      </c>
      <c r="I3" s="366" t="s">
        <v>4</v>
      </c>
      <c r="J3" s="367" t="s">
        <v>5</v>
      </c>
      <c r="K3" s="367"/>
      <c r="L3" s="367"/>
      <c r="M3" s="367"/>
      <c r="N3" s="353" t="s">
        <v>28</v>
      </c>
      <c r="O3" s="366" t="s">
        <v>20</v>
      </c>
      <c r="P3" s="377" t="s">
        <v>27</v>
      </c>
      <c r="Q3" s="377" t="s">
        <v>21</v>
      </c>
      <c r="R3" s="377" t="s">
        <v>26</v>
      </c>
      <c r="S3" s="377" t="s">
        <v>22</v>
      </c>
      <c r="T3" s="366" t="s">
        <v>29</v>
      </c>
      <c r="U3" s="366" t="s">
        <v>30</v>
      </c>
      <c r="V3" s="367" t="s">
        <v>31</v>
      </c>
      <c r="W3" s="367"/>
      <c r="X3" s="367"/>
      <c r="Y3" s="367"/>
      <c r="Z3" s="367"/>
      <c r="AA3" s="367"/>
      <c r="AB3" s="366" t="s">
        <v>36</v>
      </c>
      <c r="AC3" s="361" t="s">
        <v>37</v>
      </c>
      <c r="AD3" s="374" t="s">
        <v>118</v>
      </c>
      <c r="AE3" s="375"/>
      <c r="AF3" s="376"/>
      <c r="AG3" s="353" t="s">
        <v>16</v>
      </c>
      <c r="AH3" s="353" t="s">
        <v>25</v>
      </c>
      <c r="AI3" s="366" t="s">
        <v>23</v>
      </c>
      <c r="AJ3" s="353" t="s">
        <v>24</v>
      </c>
      <c r="AK3" s="353" t="s">
        <v>685</v>
      </c>
    </row>
    <row r="4" spans="1:37" ht="169.35" customHeight="1" x14ac:dyDescent="0.25">
      <c r="A4" s="1"/>
      <c r="B4" s="366"/>
      <c r="C4" s="366"/>
      <c r="D4" s="366"/>
      <c r="E4" s="366"/>
      <c r="F4" s="366"/>
      <c r="G4" s="366"/>
      <c r="H4" s="366"/>
      <c r="I4" s="366"/>
      <c r="J4" s="3" t="s">
        <v>6</v>
      </c>
      <c r="K4" s="3" t="s">
        <v>7</v>
      </c>
      <c r="L4" s="3" t="s">
        <v>8</v>
      </c>
      <c r="M4" s="4" t="s">
        <v>9</v>
      </c>
      <c r="N4" s="354"/>
      <c r="O4" s="366"/>
      <c r="P4" s="377"/>
      <c r="Q4" s="377"/>
      <c r="R4" s="377"/>
      <c r="S4" s="377"/>
      <c r="T4" s="366"/>
      <c r="U4" s="366"/>
      <c r="V4" s="3" t="s">
        <v>33</v>
      </c>
      <c r="W4" s="3" t="s">
        <v>34</v>
      </c>
      <c r="X4" s="3" t="s">
        <v>10</v>
      </c>
      <c r="Y4" s="3" t="s">
        <v>35</v>
      </c>
      <c r="Z4" s="3" t="s">
        <v>32</v>
      </c>
      <c r="AA4" s="3" t="s">
        <v>14</v>
      </c>
      <c r="AB4" s="366"/>
      <c r="AC4" s="362"/>
      <c r="AD4" s="3" t="s">
        <v>11</v>
      </c>
      <c r="AE4" s="3" t="s">
        <v>12</v>
      </c>
      <c r="AF4" s="3" t="s">
        <v>15</v>
      </c>
      <c r="AG4" s="354"/>
      <c r="AH4" s="354"/>
      <c r="AI4" s="366"/>
      <c r="AJ4" s="354"/>
      <c r="AK4" s="354"/>
    </row>
    <row r="5" spans="1:37"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51">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c r="AK5" s="2">
        <v>36</v>
      </c>
    </row>
    <row r="6" spans="1:37" ht="180.6" customHeight="1" x14ac:dyDescent="0.25">
      <c r="A6" s="1"/>
      <c r="B6" s="368" t="s">
        <v>284</v>
      </c>
      <c r="C6" s="368" t="s">
        <v>285</v>
      </c>
      <c r="D6" s="371" t="s">
        <v>286</v>
      </c>
      <c r="E6" s="371" t="s">
        <v>287</v>
      </c>
      <c r="F6" s="371" t="s">
        <v>285</v>
      </c>
      <c r="G6" s="371" t="s">
        <v>288</v>
      </c>
      <c r="H6" s="371" t="s">
        <v>41</v>
      </c>
      <c r="I6" s="371" t="s">
        <v>41</v>
      </c>
      <c r="J6" s="92" t="s">
        <v>289</v>
      </c>
      <c r="K6" s="92" t="s">
        <v>290</v>
      </c>
      <c r="L6" s="92" t="s">
        <v>240</v>
      </c>
      <c r="M6" s="93">
        <v>1165</v>
      </c>
      <c r="N6" s="371" t="s">
        <v>223</v>
      </c>
      <c r="O6" s="371" t="s">
        <v>69</v>
      </c>
      <c r="P6" s="368" t="s">
        <v>291</v>
      </c>
      <c r="Q6" s="368" t="s">
        <v>44</v>
      </c>
      <c r="R6" s="368" t="s">
        <v>292</v>
      </c>
      <c r="S6" s="368" t="s">
        <v>131</v>
      </c>
      <c r="T6" s="378">
        <v>1500000</v>
      </c>
      <c r="U6" s="368" t="s">
        <v>293</v>
      </c>
      <c r="V6" s="378">
        <v>1500000</v>
      </c>
      <c r="W6" s="368" t="s">
        <v>293</v>
      </c>
      <c r="X6" s="368" t="s">
        <v>293</v>
      </c>
      <c r="Y6" s="368" t="s">
        <v>293</v>
      </c>
      <c r="Z6" s="368" t="s">
        <v>293</v>
      </c>
      <c r="AA6" s="368" t="s">
        <v>293</v>
      </c>
      <c r="AB6" s="378">
        <v>264705.89</v>
      </c>
      <c r="AC6" s="368" t="s">
        <v>54</v>
      </c>
      <c r="AD6" s="368" t="s">
        <v>293</v>
      </c>
      <c r="AE6" s="378">
        <v>1500000</v>
      </c>
      <c r="AF6" s="371" t="s">
        <v>293</v>
      </c>
      <c r="AG6" s="371" t="s">
        <v>293</v>
      </c>
      <c r="AH6" s="380" t="s">
        <v>149</v>
      </c>
      <c r="AI6" s="380" t="s">
        <v>294</v>
      </c>
      <c r="AJ6" s="382">
        <v>45471</v>
      </c>
      <c r="AK6" s="368" t="s">
        <v>686</v>
      </c>
    </row>
    <row r="7" spans="1:37" ht="60" x14ac:dyDescent="0.25">
      <c r="A7" s="1"/>
      <c r="B7" s="369"/>
      <c r="C7" s="370"/>
      <c r="D7" s="372"/>
      <c r="E7" s="373"/>
      <c r="F7" s="372"/>
      <c r="G7" s="373"/>
      <c r="H7" s="372"/>
      <c r="I7" s="372"/>
      <c r="J7" s="92" t="s">
        <v>295</v>
      </c>
      <c r="K7" s="92" t="s">
        <v>296</v>
      </c>
      <c r="L7" s="92" t="s">
        <v>297</v>
      </c>
      <c r="M7" s="94">
        <v>2.7</v>
      </c>
      <c r="N7" s="373"/>
      <c r="O7" s="373"/>
      <c r="P7" s="369"/>
      <c r="Q7" s="369"/>
      <c r="R7" s="369"/>
      <c r="S7" s="369"/>
      <c r="T7" s="379"/>
      <c r="U7" s="369"/>
      <c r="V7" s="379"/>
      <c r="W7" s="369"/>
      <c r="X7" s="369"/>
      <c r="Y7" s="369"/>
      <c r="Z7" s="369"/>
      <c r="AA7" s="369"/>
      <c r="AB7" s="383"/>
      <c r="AC7" s="369"/>
      <c r="AD7" s="369"/>
      <c r="AE7" s="379"/>
      <c r="AF7" s="373"/>
      <c r="AG7" s="373"/>
      <c r="AH7" s="381"/>
      <c r="AI7" s="381"/>
      <c r="AJ7" s="370"/>
      <c r="AK7" s="370"/>
    </row>
    <row r="8" spans="1:37" ht="72" x14ac:dyDescent="0.25">
      <c r="A8" s="1"/>
      <c r="B8" s="368" t="s">
        <v>298</v>
      </c>
      <c r="C8" s="369" t="s">
        <v>299</v>
      </c>
      <c r="D8" s="371" t="s">
        <v>286</v>
      </c>
      <c r="E8" s="371" t="s">
        <v>287</v>
      </c>
      <c r="F8" s="368" t="s">
        <v>299</v>
      </c>
      <c r="G8" s="371" t="s">
        <v>288</v>
      </c>
      <c r="H8" s="368" t="s">
        <v>41</v>
      </c>
      <c r="I8" s="368" t="s">
        <v>41</v>
      </c>
      <c r="J8" s="95" t="s">
        <v>289</v>
      </c>
      <c r="K8" s="95" t="s">
        <v>290</v>
      </c>
      <c r="L8" s="95" t="s">
        <v>240</v>
      </c>
      <c r="M8" s="96">
        <v>1500</v>
      </c>
      <c r="N8" s="371" t="s">
        <v>223</v>
      </c>
      <c r="O8" s="371" t="s">
        <v>69</v>
      </c>
      <c r="P8" s="368" t="s">
        <v>291</v>
      </c>
      <c r="Q8" s="368" t="s">
        <v>44</v>
      </c>
      <c r="R8" s="368" t="s">
        <v>292</v>
      </c>
      <c r="S8" s="368" t="s">
        <v>131</v>
      </c>
      <c r="T8" s="378">
        <v>2000000</v>
      </c>
      <c r="U8" s="368" t="s">
        <v>293</v>
      </c>
      <c r="V8" s="378">
        <v>2000000</v>
      </c>
      <c r="W8" s="368" t="s">
        <v>293</v>
      </c>
      <c r="X8" s="368" t="s">
        <v>293</v>
      </c>
      <c r="Y8" s="368" t="s">
        <v>293</v>
      </c>
      <c r="Z8" s="368" t="s">
        <v>293</v>
      </c>
      <c r="AA8" s="368" t="s">
        <v>293</v>
      </c>
      <c r="AB8" s="379">
        <v>352941.18</v>
      </c>
      <c r="AC8" s="368" t="s">
        <v>54</v>
      </c>
      <c r="AD8" s="368" t="s">
        <v>293</v>
      </c>
      <c r="AE8" s="378">
        <v>2000000</v>
      </c>
      <c r="AF8" s="371" t="s">
        <v>293</v>
      </c>
      <c r="AG8" s="371" t="s">
        <v>293</v>
      </c>
      <c r="AH8" s="384" t="s">
        <v>300</v>
      </c>
      <c r="AI8" s="384" t="s">
        <v>301</v>
      </c>
      <c r="AJ8" s="386">
        <v>45504</v>
      </c>
      <c r="AK8" s="369" t="s">
        <v>686</v>
      </c>
    </row>
    <row r="9" spans="1:37" ht="60" x14ac:dyDescent="0.25">
      <c r="A9" s="59"/>
      <c r="B9" s="369"/>
      <c r="C9" s="370"/>
      <c r="D9" s="372"/>
      <c r="E9" s="373"/>
      <c r="F9" s="370"/>
      <c r="G9" s="373"/>
      <c r="H9" s="370"/>
      <c r="I9" s="370"/>
      <c r="J9" s="95" t="s">
        <v>295</v>
      </c>
      <c r="K9" s="95" t="s">
        <v>296</v>
      </c>
      <c r="L9" s="95" t="s">
        <v>297</v>
      </c>
      <c r="M9" s="95">
        <v>2.95</v>
      </c>
      <c r="N9" s="373"/>
      <c r="O9" s="373"/>
      <c r="P9" s="369"/>
      <c r="Q9" s="369"/>
      <c r="R9" s="369"/>
      <c r="S9" s="369"/>
      <c r="T9" s="379"/>
      <c r="U9" s="369"/>
      <c r="V9" s="379"/>
      <c r="W9" s="369"/>
      <c r="X9" s="369"/>
      <c r="Y9" s="369"/>
      <c r="Z9" s="369"/>
      <c r="AA9" s="369"/>
      <c r="AB9" s="383"/>
      <c r="AC9" s="369"/>
      <c r="AD9" s="369"/>
      <c r="AE9" s="379"/>
      <c r="AF9" s="373"/>
      <c r="AG9" s="373"/>
      <c r="AH9" s="385"/>
      <c r="AI9" s="385"/>
      <c r="AJ9" s="370"/>
      <c r="AK9" s="370"/>
    </row>
    <row r="10" spans="1:37" ht="72" x14ac:dyDescent="0.25">
      <c r="A10" s="60"/>
      <c r="B10" s="368" t="s">
        <v>302</v>
      </c>
      <c r="C10" s="368" t="s">
        <v>303</v>
      </c>
      <c r="D10" s="368" t="s">
        <v>286</v>
      </c>
      <c r="E10" s="368" t="s">
        <v>287</v>
      </c>
      <c r="F10" s="368" t="s">
        <v>303</v>
      </c>
      <c r="G10" s="368" t="s">
        <v>288</v>
      </c>
      <c r="H10" s="368" t="s">
        <v>41</v>
      </c>
      <c r="I10" s="368" t="s">
        <v>41</v>
      </c>
      <c r="J10" s="95" t="s">
        <v>289</v>
      </c>
      <c r="K10" s="95" t="s">
        <v>290</v>
      </c>
      <c r="L10" s="95" t="s">
        <v>240</v>
      </c>
      <c r="M10" s="96">
        <v>777</v>
      </c>
      <c r="N10" s="368" t="s">
        <v>223</v>
      </c>
      <c r="O10" s="368" t="s">
        <v>69</v>
      </c>
      <c r="P10" s="368" t="s">
        <v>291</v>
      </c>
      <c r="Q10" s="368" t="s">
        <v>44</v>
      </c>
      <c r="R10" s="368" t="s">
        <v>292</v>
      </c>
      <c r="S10" s="368" t="s">
        <v>131</v>
      </c>
      <c r="T10" s="378">
        <v>1000000</v>
      </c>
      <c r="U10" s="368" t="s">
        <v>293</v>
      </c>
      <c r="V10" s="378">
        <v>1000000</v>
      </c>
      <c r="W10" s="368" t="s">
        <v>293</v>
      </c>
      <c r="X10" s="368" t="s">
        <v>293</v>
      </c>
      <c r="Y10" s="368" t="s">
        <v>293</v>
      </c>
      <c r="Z10" s="368" t="s">
        <v>293</v>
      </c>
      <c r="AA10" s="388" t="s">
        <v>293</v>
      </c>
      <c r="AB10" s="378">
        <v>176470.59</v>
      </c>
      <c r="AC10" s="368" t="s">
        <v>54</v>
      </c>
      <c r="AD10" s="368" t="s">
        <v>293</v>
      </c>
      <c r="AE10" s="378">
        <v>1000000</v>
      </c>
      <c r="AF10" s="368" t="s">
        <v>293</v>
      </c>
      <c r="AG10" s="368" t="s">
        <v>293</v>
      </c>
      <c r="AH10" s="384" t="s">
        <v>304</v>
      </c>
      <c r="AI10" s="384" t="s">
        <v>305</v>
      </c>
      <c r="AJ10" s="382">
        <v>45596</v>
      </c>
      <c r="AK10" s="368" t="s">
        <v>686</v>
      </c>
    </row>
    <row r="11" spans="1:37" ht="60" x14ac:dyDescent="0.25">
      <c r="A11" s="1"/>
      <c r="B11" s="370"/>
      <c r="C11" s="370"/>
      <c r="D11" s="370"/>
      <c r="E11" s="370"/>
      <c r="F11" s="370"/>
      <c r="G11" s="370"/>
      <c r="H11" s="370"/>
      <c r="I11" s="370"/>
      <c r="J11" s="95" t="s">
        <v>295</v>
      </c>
      <c r="K11" s="95" t="s">
        <v>296</v>
      </c>
      <c r="L11" s="95" t="s">
        <v>297</v>
      </c>
      <c r="M11" s="95">
        <v>1.3</v>
      </c>
      <c r="N11" s="370"/>
      <c r="O11" s="370"/>
      <c r="P11" s="370"/>
      <c r="Q11" s="370"/>
      <c r="R11" s="370"/>
      <c r="S11" s="370"/>
      <c r="T11" s="383"/>
      <c r="U11" s="370"/>
      <c r="V11" s="383"/>
      <c r="W11" s="370"/>
      <c r="X11" s="370"/>
      <c r="Y11" s="370"/>
      <c r="Z11" s="370"/>
      <c r="AA11" s="389"/>
      <c r="AB11" s="383"/>
      <c r="AC11" s="370"/>
      <c r="AD11" s="370"/>
      <c r="AE11" s="383"/>
      <c r="AF11" s="370"/>
      <c r="AG11" s="370"/>
      <c r="AH11" s="387"/>
      <c r="AI11" s="387"/>
      <c r="AJ11" s="370"/>
      <c r="AK11" s="370"/>
    </row>
    <row r="12" spans="1:37" ht="72" x14ac:dyDescent="0.25">
      <c r="A12" s="1"/>
      <c r="B12" s="368" t="s">
        <v>306</v>
      </c>
      <c r="C12" s="368" t="s">
        <v>307</v>
      </c>
      <c r="D12" s="368" t="s">
        <v>286</v>
      </c>
      <c r="E12" s="368" t="s">
        <v>287</v>
      </c>
      <c r="F12" s="368" t="s">
        <v>308</v>
      </c>
      <c r="G12" s="368" t="s">
        <v>288</v>
      </c>
      <c r="H12" s="368" t="s">
        <v>41</v>
      </c>
      <c r="I12" s="368" t="s">
        <v>41</v>
      </c>
      <c r="J12" s="95" t="s">
        <v>289</v>
      </c>
      <c r="K12" s="95" t="s">
        <v>290</v>
      </c>
      <c r="L12" s="95" t="s">
        <v>240</v>
      </c>
      <c r="M12" s="96">
        <v>780</v>
      </c>
      <c r="N12" s="368" t="s">
        <v>223</v>
      </c>
      <c r="O12" s="368" t="s">
        <v>69</v>
      </c>
      <c r="P12" s="368" t="s">
        <v>291</v>
      </c>
      <c r="Q12" s="368" t="s">
        <v>44</v>
      </c>
      <c r="R12" s="368" t="s">
        <v>292</v>
      </c>
      <c r="S12" s="368" t="s">
        <v>131</v>
      </c>
      <c r="T12" s="378">
        <v>3500000</v>
      </c>
      <c r="U12" s="368" t="s">
        <v>293</v>
      </c>
      <c r="V12" s="378">
        <v>3500000</v>
      </c>
      <c r="W12" s="368" t="s">
        <v>293</v>
      </c>
      <c r="X12" s="368" t="s">
        <v>293</v>
      </c>
      <c r="Y12" s="368" t="s">
        <v>293</v>
      </c>
      <c r="Z12" s="368" t="s">
        <v>293</v>
      </c>
      <c r="AA12" s="388" t="s">
        <v>293</v>
      </c>
      <c r="AB12" s="378">
        <v>617647.06999999995</v>
      </c>
      <c r="AC12" s="368" t="s">
        <v>54</v>
      </c>
      <c r="AD12" s="368" t="s">
        <v>293</v>
      </c>
      <c r="AE12" s="378">
        <v>3500000</v>
      </c>
      <c r="AF12" s="368" t="s">
        <v>293</v>
      </c>
      <c r="AG12" s="368" t="s">
        <v>293</v>
      </c>
      <c r="AH12" s="384" t="s">
        <v>309</v>
      </c>
      <c r="AI12" s="384" t="s">
        <v>314</v>
      </c>
      <c r="AJ12" s="382">
        <v>45747</v>
      </c>
      <c r="AK12" s="368" t="s">
        <v>686</v>
      </c>
    </row>
    <row r="13" spans="1:37" ht="60" x14ac:dyDescent="0.25">
      <c r="A13" s="1"/>
      <c r="B13" s="369"/>
      <c r="C13" s="369"/>
      <c r="D13" s="369"/>
      <c r="E13" s="369"/>
      <c r="F13" s="370"/>
      <c r="G13" s="369"/>
      <c r="H13" s="370"/>
      <c r="I13" s="370"/>
      <c r="J13" s="95" t="s">
        <v>295</v>
      </c>
      <c r="K13" s="95" t="s">
        <v>296</v>
      </c>
      <c r="L13" s="95" t="s">
        <v>297</v>
      </c>
      <c r="M13" s="97">
        <v>2</v>
      </c>
      <c r="N13" s="369"/>
      <c r="O13" s="369"/>
      <c r="P13" s="369"/>
      <c r="Q13" s="369"/>
      <c r="R13" s="369"/>
      <c r="S13" s="369"/>
      <c r="T13" s="379"/>
      <c r="U13" s="369"/>
      <c r="V13" s="379"/>
      <c r="W13" s="369"/>
      <c r="X13" s="369"/>
      <c r="Y13" s="369"/>
      <c r="Z13" s="369"/>
      <c r="AA13" s="392"/>
      <c r="AB13" s="379"/>
      <c r="AC13" s="369"/>
      <c r="AD13" s="369"/>
      <c r="AE13" s="379"/>
      <c r="AF13" s="369"/>
      <c r="AG13" s="369"/>
      <c r="AH13" s="385"/>
      <c r="AI13" s="385"/>
      <c r="AJ13" s="369"/>
      <c r="AK13" s="369"/>
    </row>
    <row r="14" spans="1:37" ht="72" x14ac:dyDescent="0.25">
      <c r="A14" s="98"/>
      <c r="B14" s="369"/>
      <c r="C14" s="369"/>
      <c r="D14" s="369"/>
      <c r="E14" s="369"/>
      <c r="F14" s="368" t="s">
        <v>311</v>
      </c>
      <c r="G14" s="369"/>
      <c r="H14" s="368" t="s">
        <v>41</v>
      </c>
      <c r="I14" s="368" t="s">
        <v>41</v>
      </c>
      <c r="J14" s="95" t="s">
        <v>289</v>
      </c>
      <c r="K14" s="95" t="s">
        <v>290</v>
      </c>
      <c r="L14" s="95" t="s">
        <v>240</v>
      </c>
      <c r="M14" s="96">
        <v>1150</v>
      </c>
      <c r="N14" s="369"/>
      <c r="O14" s="369"/>
      <c r="P14" s="369"/>
      <c r="Q14" s="369"/>
      <c r="R14" s="369"/>
      <c r="S14" s="369"/>
      <c r="T14" s="379"/>
      <c r="U14" s="369"/>
      <c r="V14" s="379"/>
      <c r="W14" s="369"/>
      <c r="X14" s="369"/>
      <c r="Y14" s="369"/>
      <c r="Z14" s="369"/>
      <c r="AA14" s="392"/>
      <c r="AB14" s="379"/>
      <c r="AC14" s="369"/>
      <c r="AD14" s="369"/>
      <c r="AE14" s="379"/>
      <c r="AF14" s="369"/>
      <c r="AG14" s="369"/>
      <c r="AH14" s="385"/>
      <c r="AI14" s="385"/>
      <c r="AJ14" s="369"/>
      <c r="AK14" s="369"/>
    </row>
    <row r="15" spans="1:37" ht="60" x14ac:dyDescent="0.25">
      <c r="A15" s="98"/>
      <c r="B15" s="370"/>
      <c r="C15" s="370"/>
      <c r="D15" s="370"/>
      <c r="E15" s="370"/>
      <c r="F15" s="370"/>
      <c r="G15" s="370"/>
      <c r="H15" s="370"/>
      <c r="I15" s="370"/>
      <c r="J15" s="95" t="s">
        <v>295</v>
      </c>
      <c r="K15" s="95" t="s">
        <v>296</v>
      </c>
      <c r="L15" s="95" t="s">
        <v>297</v>
      </c>
      <c r="M15" s="97">
        <v>2.5</v>
      </c>
      <c r="N15" s="370"/>
      <c r="O15" s="370"/>
      <c r="P15" s="370"/>
      <c r="Q15" s="370"/>
      <c r="R15" s="370"/>
      <c r="S15" s="370"/>
      <c r="T15" s="383"/>
      <c r="U15" s="370"/>
      <c r="V15" s="383"/>
      <c r="W15" s="370"/>
      <c r="X15" s="370"/>
      <c r="Y15" s="370"/>
      <c r="Z15" s="370"/>
      <c r="AA15" s="389"/>
      <c r="AB15" s="383"/>
      <c r="AC15" s="370"/>
      <c r="AD15" s="370"/>
      <c r="AE15" s="383"/>
      <c r="AF15" s="370"/>
      <c r="AG15" s="370"/>
      <c r="AH15" s="387"/>
      <c r="AI15" s="387"/>
      <c r="AJ15" s="370"/>
      <c r="AK15" s="370"/>
    </row>
    <row r="16" spans="1:37" ht="72" x14ac:dyDescent="0.25">
      <c r="A16" s="98"/>
      <c r="B16" s="390" t="s">
        <v>312</v>
      </c>
      <c r="C16" s="390" t="s">
        <v>313</v>
      </c>
      <c r="D16" s="390" t="s">
        <v>286</v>
      </c>
      <c r="E16" s="390" t="s">
        <v>287</v>
      </c>
      <c r="F16" s="390" t="s">
        <v>313</v>
      </c>
      <c r="G16" s="390" t="s">
        <v>288</v>
      </c>
      <c r="H16" s="390" t="s">
        <v>41</v>
      </c>
      <c r="I16" s="390" t="s">
        <v>41</v>
      </c>
      <c r="J16" s="208" t="s">
        <v>289</v>
      </c>
      <c r="K16" s="208" t="s">
        <v>290</v>
      </c>
      <c r="L16" s="208" t="s">
        <v>240</v>
      </c>
      <c r="M16" s="209">
        <v>1100</v>
      </c>
      <c r="N16" s="390" t="s">
        <v>223</v>
      </c>
      <c r="O16" s="390" t="s">
        <v>69</v>
      </c>
      <c r="P16" s="390" t="s">
        <v>291</v>
      </c>
      <c r="Q16" s="390" t="s">
        <v>44</v>
      </c>
      <c r="R16" s="390" t="s">
        <v>292</v>
      </c>
      <c r="S16" s="390" t="s">
        <v>131</v>
      </c>
      <c r="T16" s="393">
        <v>1500000</v>
      </c>
      <c r="U16" s="390" t="s">
        <v>293</v>
      </c>
      <c r="V16" s="393">
        <v>1500000</v>
      </c>
      <c r="W16" s="390" t="s">
        <v>293</v>
      </c>
      <c r="X16" s="390" t="s">
        <v>293</v>
      </c>
      <c r="Y16" s="390" t="s">
        <v>293</v>
      </c>
      <c r="Z16" s="390" t="s">
        <v>293</v>
      </c>
      <c r="AA16" s="397" t="s">
        <v>293</v>
      </c>
      <c r="AB16" s="393">
        <v>264705.89</v>
      </c>
      <c r="AC16" s="390" t="s">
        <v>54</v>
      </c>
      <c r="AD16" s="390" t="s">
        <v>293</v>
      </c>
      <c r="AE16" s="393">
        <v>1500000</v>
      </c>
      <c r="AF16" s="390" t="s">
        <v>293</v>
      </c>
      <c r="AG16" s="390" t="s">
        <v>293</v>
      </c>
      <c r="AH16" s="395" t="s">
        <v>314</v>
      </c>
      <c r="AI16" s="395" t="s">
        <v>315</v>
      </c>
      <c r="AJ16" s="368"/>
      <c r="AK16" s="368" t="s">
        <v>686</v>
      </c>
    </row>
    <row r="17" spans="1:37" ht="60" x14ac:dyDescent="0.25">
      <c r="A17" s="98"/>
      <c r="B17" s="391"/>
      <c r="C17" s="391"/>
      <c r="D17" s="391"/>
      <c r="E17" s="391"/>
      <c r="F17" s="391"/>
      <c r="G17" s="391"/>
      <c r="H17" s="391"/>
      <c r="I17" s="391"/>
      <c r="J17" s="208" t="s">
        <v>295</v>
      </c>
      <c r="K17" s="208" t="s">
        <v>296</v>
      </c>
      <c r="L17" s="208" t="s">
        <v>297</v>
      </c>
      <c r="M17" s="208">
        <v>0.03</v>
      </c>
      <c r="N17" s="391"/>
      <c r="O17" s="391"/>
      <c r="P17" s="391"/>
      <c r="Q17" s="391"/>
      <c r="R17" s="391"/>
      <c r="S17" s="391"/>
      <c r="T17" s="394"/>
      <c r="U17" s="391"/>
      <c r="V17" s="394"/>
      <c r="W17" s="391"/>
      <c r="X17" s="391"/>
      <c r="Y17" s="391"/>
      <c r="Z17" s="391"/>
      <c r="AA17" s="398"/>
      <c r="AB17" s="394"/>
      <c r="AC17" s="391"/>
      <c r="AD17" s="391"/>
      <c r="AE17" s="394"/>
      <c r="AF17" s="391"/>
      <c r="AG17" s="391"/>
      <c r="AH17" s="396"/>
      <c r="AI17" s="396"/>
      <c r="AJ17" s="370"/>
      <c r="AK17" s="370"/>
    </row>
    <row r="18" spans="1:37" ht="96" x14ac:dyDescent="0.25">
      <c r="A18" s="99"/>
      <c r="B18" s="368" t="s">
        <v>316</v>
      </c>
      <c r="C18" s="368" t="s">
        <v>317</v>
      </c>
      <c r="D18" s="368" t="s">
        <v>318</v>
      </c>
      <c r="E18" s="368" t="s">
        <v>319</v>
      </c>
      <c r="F18" s="368" t="s">
        <v>320</v>
      </c>
      <c r="G18" s="368" t="s">
        <v>321</v>
      </c>
      <c r="H18" s="368" t="s">
        <v>41</v>
      </c>
      <c r="I18" s="368" t="s">
        <v>41</v>
      </c>
      <c r="J18" s="95" t="s">
        <v>322</v>
      </c>
      <c r="K18" s="95" t="s">
        <v>323</v>
      </c>
      <c r="L18" s="95" t="s">
        <v>222</v>
      </c>
      <c r="M18" s="96">
        <v>1</v>
      </c>
      <c r="N18" s="368" t="s">
        <v>223</v>
      </c>
      <c r="O18" s="368" t="s">
        <v>69</v>
      </c>
      <c r="P18" s="368" t="s">
        <v>291</v>
      </c>
      <c r="Q18" s="368" t="s">
        <v>44</v>
      </c>
      <c r="R18" s="368" t="s">
        <v>292</v>
      </c>
      <c r="S18" s="368" t="s">
        <v>131</v>
      </c>
      <c r="T18" s="378">
        <v>2900000</v>
      </c>
      <c r="U18" s="368" t="s">
        <v>293</v>
      </c>
      <c r="V18" s="378">
        <v>2900000</v>
      </c>
      <c r="W18" s="368" t="s">
        <v>293</v>
      </c>
      <c r="X18" s="368" t="s">
        <v>293</v>
      </c>
      <c r="Y18" s="368" t="s">
        <v>293</v>
      </c>
      <c r="Z18" s="368" t="s">
        <v>293</v>
      </c>
      <c r="AA18" s="388" t="s">
        <v>293</v>
      </c>
      <c r="AB18" s="378">
        <v>511764.72</v>
      </c>
      <c r="AC18" s="368" t="s">
        <v>54</v>
      </c>
      <c r="AD18" s="368" t="s">
        <v>293</v>
      </c>
      <c r="AE18" s="378">
        <v>2900000</v>
      </c>
      <c r="AF18" s="368" t="s">
        <v>293</v>
      </c>
      <c r="AG18" s="368" t="s">
        <v>293</v>
      </c>
      <c r="AH18" s="384" t="s">
        <v>300</v>
      </c>
      <c r="AI18" s="384" t="s">
        <v>301</v>
      </c>
      <c r="AJ18" s="382">
        <v>45516</v>
      </c>
      <c r="AK18" s="399"/>
    </row>
    <row r="19" spans="1:37" ht="96" x14ac:dyDescent="0.25">
      <c r="A19" s="99"/>
      <c r="B19" s="369"/>
      <c r="C19" s="369"/>
      <c r="D19" s="369"/>
      <c r="E19" s="369"/>
      <c r="F19" s="370"/>
      <c r="G19" s="369"/>
      <c r="H19" s="370"/>
      <c r="I19" s="370"/>
      <c r="J19" s="95" t="s">
        <v>324</v>
      </c>
      <c r="K19" s="95" t="s">
        <v>325</v>
      </c>
      <c r="L19" s="95" t="s">
        <v>222</v>
      </c>
      <c r="M19" s="97">
        <v>1</v>
      </c>
      <c r="N19" s="369"/>
      <c r="O19" s="369"/>
      <c r="P19" s="369"/>
      <c r="Q19" s="369"/>
      <c r="R19" s="369"/>
      <c r="S19" s="369"/>
      <c r="T19" s="379"/>
      <c r="U19" s="369"/>
      <c r="V19" s="379"/>
      <c r="W19" s="369"/>
      <c r="X19" s="369"/>
      <c r="Y19" s="369"/>
      <c r="Z19" s="369"/>
      <c r="AA19" s="392"/>
      <c r="AB19" s="379"/>
      <c r="AC19" s="369"/>
      <c r="AD19" s="369"/>
      <c r="AE19" s="379"/>
      <c r="AF19" s="369"/>
      <c r="AG19" s="369"/>
      <c r="AH19" s="385"/>
      <c r="AI19" s="385"/>
      <c r="AJ19" s="369"/>
      <c r="AK19" s="400"/>
    </row>
    <row r="20" spans="1:37" ht="96" x14ac:dyDescent="0.25">
      <c r="A20" s="99"/>
      <c r="B20" s="369"/>
      <c r="C20" s="369"/>
      <c r="D20" s="369"/>
      <c r="E20" s="369"/>
      <c r="F20" s="368" t="s">
        <v>326</v>
      </c>
      <c r="G20" s="369"/>
      <c r="H20" s="368" t="s">
        <v>41</v>
      </c>
      <c r="I20" s="368" t="s">
        <v>41</v>
      </c>
      <c r="J20" s="95" t="s">
        <v>322</v>
      </c>
      <c r="K20" s="95" t="s">
        <v>323</v>
      </c>
      <c r="L20" s="95" t="s">
        <v>222</v>
      </c>
      <c r="M20" s="96">
        <v>1</v>
      </c>
      <c r="N20" s="369"/>
      <c r="O20" s="369"/>
      <c r="P20" s="369"/>
      <c r="Q20" s="369"/>
      <c r="R20" s="369"/>
      <c r="S20" s="369"/>
      <c r="T20" s="379"/>
      <c r="U20" s="369"/>
      <c r="V20" s="379"/>
      <c r="W20" s="369"/>
      <c r="X20" s="369"/>
      <c r="Y20" s="369"/>
      <c r="Z20" s="369"/>
      <c r="AA20" s="392"/>
      <c r="AB20" s="379"/>
      <c r="AC20" s="369"/>
      <c r="AD20" s="369"/>
      <c r="AE20" s="379"/>
      <c r="AF20" s="369"/>
      <c r="AG20" s="369"/>
      <c r="AH20" s="385"/>
      <c r="AI20" s="385"/>
      <c r="AJ20" s="369"/>
      <c r="AK20" s="400"/>
    </row>
    <row r="21" spans="1:37" ht="96" x14ac:dyDescent="0.25">
      <c r="A21" s="99"/>
      <c r="B21" s="370"/>
      <c r="C21" s="370"/>
      <c r="D21" s="370"/>
      <c r="E21" s="370"/>
      <c r="F21" s="370"/>
      <c r="G21" s="370"/>
      <c r="H21" s="370"/>
      <c r="I21" s="370"/>
      <c r="J21" s="95" t="s">
        <v>324</v>
      </c>
      <c r="K21" s="95" t="s">
        <v>325</v>
      </c>
      <c r="L21" s="95" t="s">
        <v>222</v>
      </c>
      <c r="M21" s="97">
        <v>1</v>
      </c>
      <c r="N21" s="370"/>
      <c r="O21" s="370"/>
      <c r="P21" s="370"/>
      <c r="Q21" s="370"/>
      <c r="R21" s="370"/>
      <c r="S21" s="370"/>
      <c r="T21" s="383"/>
      <c r="U21" s="370"/>
      <c r="V21" s="383"/>
      <c r="W21" s="370"/>
      <c r="X21" s="370"/>
      <c r="Y21" s="370"/>
      <c r="Z21" s="370"/>
      <c r="AA21" s="389"/>
      <c r="AB21" s="383"/>
      <c r="AC21" s="370"/>
      <c r="AD21" s="370"/>
      <c r="AE21" s="383"/>
      <c r="AF21" s="370"/>
      <c r="AG21" s="370"/>
      <c r="AH21" s="387"/>
      <c r="AI21" s="387"/>
      <c r="AJ21" s="370"/>
      <c r="AK21" s="401"/>
    </row>
    <row r="22" spans="1:37" ht="96" x14ac:dyDescent="0.25">
      <c r="A22" s="99"/>
      <c r="B22" s="368" t="s">
        <v>327</v>
      </c>
      <c r="C22" s="368" t="s">
        <v>328</v>
      </c>
      <c r="D22" s="368" t="s">
        <v>318</v>
      </c>
      <c r="E22" s="368" t="s">
        <v>329</v>
      </c>
      <c r="F22" s="368" t="s">
        <v>328</v>
      </c>
      <c r="G22" s="368" t="s">
        <v>321</v>
      </c>
      <c r="H22" s="368" t="s">
        <v>41</v>
      </c>
      <c r="I22" s="368" t="s">
        <v>41</v>
      </c>
      <c r="J22" s="95" t="s">
        <v>322</v>
      </c>
      <c r="K22" s="95" t="s">
        <v>323</v>
      </c>
      <c r="L22" s="95" t="s">
        <v>222</v>
      </c>
      <c r="M22" s="96">
        <v>1</v>
      </c>
      <c r="N22" s="368" t="s">
        <v>223</v>
      </c>
      <c r="O22" s="368" t="s">
        <v>69</v>
      </c>
      <c r="P22" s="368" t="s">
        <v>291</v>
      </c>
      <c r="Q22" s="368" t="s">
        <v>44</v>
      </c>
      <c r="R22" s="368" t="s">
        <v>292</v>
      </c>
      <c r="S22" s="368" t="s">
        <v>131</v>
      </c>
      <c r="T22" s="378">
        <v>1100000</v>
      </c>
      <c r="U22" s="368" t="s">
        <v>293</v>
      </c>
      <c r="V22" s="378">
        <v>1100000</v>
      </c>
      <c r="W22" s="368" t="s">
        <v>293</v>
      </c>
      <c r="X22" s="368" t="s">
        <v>293</v>
      </c>
      <c r="Y22" s="368" t="s">
        <v>293</v>
      </c>
      <c r="Z22" s="368" t="s">
        <v>293</v>
      </c>
      <c r="AA22" s="388" t="s">
        <v>293</v>
      </c>
      <c r="AB22" s="378">
        <v>194117.65</v>
      </c>
      <c r="AC22" s="368" t="s">
        <v>54</v>
      </c>
      <c r="AD22" s="368" t="s">
        <v>293</v>
      </c>
      <c r="AE22" s="378">
        <v>1100000</v>
      </c>
      <c r="AF22" s="368" t="s">
        <v>293</v>
      </c>
      <c r="AG22" s="368" t="s">
        <v>293</v>
      </c>
      <c r="AH22" s="384" t="s">
        <v>309</v>
      </c>
      <c r="AI22" s="384" t="s">
        <v>310</v>
      </c>
      <c r="AJ22" s="399"/>
      <c r="AK22" s="399"/>
    </row>
    <row r="23" spans="1:37" ht="96" x14ac:dyDescent="0.25">
      <c r="A23" s="99"/>
      <c r="B23" s="370"/>
      <c r="C23" s="370"/>
      <c r="D23" s="370"/>
      <c r="E23" s="370"/>
      <c r="F23" s="370"/>
      <c r="G23" s="370"/>
      <c r="H23" s="370"/>
      <c r="I23" s="370"/>
      <c r="J23" s="95" t="s">
        <v>324</v>
      </c>
      <c r="K23" s="95" t="s">
        <v>325</v>
      </c>
      <c r="L23" s="95" t="s">
        <v>222</v>
      </c>
      <c r="M23" s="97">
        <v>1</v>
      </c>
      <c r="N23" s="370"/>
      <c r="O23" s="370"/>
      <c r="P23" s="370"/>
      <c r="Q23" s="370"/>
      <c r="R23" s="370"/>
      <c r="S23" s="370"/>
      <c r="T23" s="383"/>
      <c r="U23" s="370"/>
      <c r="V23" s="383"/>
      <c r="W23" s="370"/>
      <c r="X23" s="370"/>
      <c r="Y23" s="370"/>
      <c r="Z23" s="370"/>
      <c r="AA23" s="389"/>
      <c r="AB23" s="383"/>
      <c r="AC23" s="370"/>
      <c r="AD23" s="370"/>
      <c r="AE23" s="383"/>
      <c r="AF23" s="370"/>
      <c r="AG23" s="370"/>
      <c r="AH23" s="387"/>
      <c r="AI23" s="387"/>
      <c r="AJ23" s="401"/>
      <c r="AK23" s="401"/>
    </row>
    <row r="24" spans="1:37" ht="72" x14ac:dyDescent="0.25">
      <c r="A24" s="99"/>
      <c r="B24" s="368" t="s">
        <v>744</v>
      </c>
      <c r="C24" s="368" t="s">
        <v>745</v>
      </c>
      <c r="D24" s="368" t="s">
        <v>286</v>
      </c>
      <c r="E24" s="368" t="s">
        <v>287</v>
      </c>
      <c r="F24" s="368" t="s">
        <v>745</v>
      </c>
      <c r="G24" s="368" t="s">
        <v>288</v>
      </c>
      <c r="H24" s="368" t="s">
        <v>41</v>
      </c>
      <c r="I24" s="368" t="s">
        <v>41</v>
      </c>
      <c r="J24" s="95" t="s">
        <v>289</v>
      </c>
      <c r="K24" s="95" t="s">
        <v>290</v>
      </c>
      <c r="L24" s="95" t="s">
        <v>240</v>
      </c>
      <c r="M24" s="96">
        <v>900</v>
      </c>
      <c r="N24" s="368" t="s">
        <v>223</v>
      </c>
      <c r="O24" s="368" t="s">
        <v>69</v>
      </c>
      <c r="P24" s="368" t="s">
        <v>291</v>
      </c>
      <c r="Q24" s="368" t="s">
        <v>44</v>
      </c>
      <c r="R24" s="368" t="s">
        <v>292</v>
      </c>
      <c r="S24" s="368" t="s">
        <v>131</v>
      </c>
      <c r="T24" s="378">
        <v>1500000</v>
      </c>
      <c r="U24" s="368" t="s">
        <v>293</v>
      </c>
      <c r="V24" s="378">
        <v>1500000</v>
      </c>
      <c r="W24" s="368" t="s">
        <v>293</v>
      </c>
      <c r="X24" s="368" t="s">
        <v>293</v>
      </c>
      <c r="Y24" s="368" t="s">
        <v>293</v>
      </c>
      <c r="Z24" s="368" t="s">
        <v>293</v>
      </c>
      <c r="AA24" s="368" t="s">
        <v>293</v>
      </c>
      <c r="AB24" s="378">
        <v>264705.89</v>
      </c>
      <c r="AC24" s="368" t="s">
        <v>54</v>
      </c>
      <c r="AD24" s="368" t="s">
        <v>293</v>
      </c>
      <c r="AE24" s="378">
        <v>1500000</v>
      </c>
      <c r="AF24" s="368" t="s">
        <v>293</v>
      </c>
      <c r="AG24" s="368" t="s">
        <v>293</v>
      </c>
      <c r="AH24" s="384" t="s">
        <v>646</v>
      </c>
      <c r="AI24" s="384" t="s">
        <v>647</v>
      </c>
      <c r="AJ24" s="199"/>
      <c r="AK24" s="368" t="s">
        <v>686</v>
      </c>
    </row>
    <row r="25" spans="1:37" ht="60" x14ac:dyDescent="0.25">
      <c r="B25" s="370"/>
      <c r="C25" s="370"/>
      <c r="D25" s="370"/>
      <c r="E25" s="370"/>
      <c r="F25" s="370"/>
      <c r="G25" s="370"/>
      <c r="H25" s="370"/>
      <c r="I25" s="370"/>
      <c r="J25" s="95" t="s">
        <v>295</v>
      </c>
      <c r="K25" s="95" t="s">
        <v>296</v>
      </c>
      <c r="L25" s="95" t="s">
        <v>297</v>
      </c>
      <c r="M25" s="95">
        <v>1.3</v>
      </c>
      <c r="N25" s="370"/>
      <c r="O25" s="370"/>
      <c r="P25" s="370"/>
      <c r="Q25" s="370"/>
      <c r="R25" s="370"/>
      <c r="S25" s="370"/>
      <c r="T25" s="383"/>
      <c r="U25" s="370"/>
      <c r="V25" s="383"/>
      <c r="W25" s="370"/>
      <c r="X25" s="370"/>
      <c r="Y25" s="370"/>
      <c r="Z25" s="370"/>
      <c r="AA25" s="370"/>
      <c r="AB25" s="383"/>
      <c r="AC25" s="370"/>
      <c r="AD25" s="370"/>
      <c r="AE25" s="383"/>
      <c r="AF25" s="370"/>
      <c r="AG25" s="370"/>
      <c r="AH25" s="387"/>
      <c r="AI25" s="387"/>
      <c r="AJ25" s="100"/>
      <c r="AK25" s="370"/>
    </row>
    <row r="26" spans="1:37" x14ac:dyDescent="0.25">
      <c r="B26" s="101" t="s">
        <v>204</v>
      </c>
      <c r="C26" s="102"/>
      <c r="D26" s="102"/>
    </row>
    <row r="27" spans="1:37" x14ac:dyDescent="0.25">
      <c r="A27" s="102"/>
      <c r="B27" s="103" t="s">
        <v>205</v>
      </c>
      <c r="C27" s="104"/>
      <c r="D27" s="104"/>
      <c r="E27" s="104"/>
      <c r="F27" s="104"/>
      <c r="G27" s="104"/>
      <c r="H27" s="104"/>
      <c r="I27" s="104"/>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row>
    <row r="28" spans="1:37" x14ac:dyDescent="0.25">
      <c r="A28" s="104"/>
      <c r="B28" s="103" t="s">
        <v>206</v>
      </c>
      <c r="C28" s="104"/>
      <c r="D28" s="104"/>
      <c r="E28" s="104"/>
      <c r="F28" s="104"/>
      <c r="G28" s="104"/>
      <c r="H28" s="104"/>
      <c r="I28" s="104"/>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row>
    <row r="31" spans="1:37" x14ac:dyDescent="0.25">
      <c r="AH31" s="210"/>
    </row>
    <row r="32" spans="1:37" x14ac:dyDescent="0.25">
      <c r="AH32" s="210"/>
    </row>
  </sheetData>
  <mergeCells count="288">
    <mergeCell ref="AG24:AG25"/>
    <mergeCell ref="AH24:AH25"/>
    <mergeCell ref="AI24:AI25"/>
    <mergeCell ref="AK24:AK25"/>
    <mergeCell ref="AA24:AA25"/>
    <mergeCell ref="AB24:AB25"/>
    <mergeCell ref="AC24:AC25"/>
    <mergeCell ref="AD24:AD25"/>
    <mergeCell ref="AE24:AE25"/>
    <mergeCell ref="AF24:AF25"/>
    <mergeCell ref="U24:U25"/>
    <mergeCell ref="V24:V25"/>
    <mergeCell ref="W24:W25"/>
    <mergeCell ref="X24:X25"/>
    <mergeCell ref="Y24:Y25"/>
    <mergeCell ref="Z24:Z25"/>
    <mergeCell ref="O24:O25"/>
    <mergeCell ref="P24:P25"/>
    <mergeCell ref="Q24:Q25"/>
    <mergeCell ref="R24:R25"/>
    <mergeCell ref="S24:S25"/>
    <mergeCell ref="T24:T25"/>
    <mergeCell ref="AK22:AK23"/>
    <mergeCell ref="B24:B25"/>
    <mergeCell ref="C24:C25"/>
    <mergeCell ref="D24:D25"/>
    <mergeCell ref="E24:E25"/>
    <mergeCell ref="F24:F25"/>
    <mergeCell ref="G24:G25"/>
    <mergeCell ref="H24:H25"/>
    <mergeCell ref="I24:I25"/>
    <mergeCell ref="N24:N25"/>
    <mergeCell ref="AE22:AE23"/>
    <mergeCell ref="AF22:AF23"/>
    <mergeCell ref="AG22:AG23"/>
    <mergeCell ref="AH22:AH23"/>
    <mergeCell ref="AI22:AI23"/>
    <mergeCell ref="AJ22:AJ23"/>
    <mergeCell ref="Y22:Y23"/>
    <mergeCell ref="Z22:Z23"/>
    <mergeCell ref="AA22:AA23"/>
    <mergeCell ref="AB22:AB23"/>
    <mergeCell ref="AC22:AC23"/>
    <mergeCell ref="AD22:AD23"/>
    <mergeCell ref="S22:S23"/>
    <mergeCell ref="T22:T23"/>
    <mergeCell ref="U22:U23"/>
    <mergeCell ref="V22:V23"/>
    <mergeCell ref="W22:W23"/>
    <mergeCell ref="X22:X23"/>
    <mergeCell ref="I22:I23"/>
    <mergeCell ref="N22:N23"/>
    <mergeCell ref="O22:O23"/>
    <mergeCell ref="P22:P23"/>
    <mergeCell ref="Q22:Q23"/>
    <mergeCell ref="R22:R23"/>
    <mergeCell ref="F20:F21"/>
    <mergeCell ref="H20:H21"/>
    <mergeCell ref="I20:I21"/>
    <mergeCell ref="B22:B23"/>
    <mergeCell ref="C22:C23"/>
    <mergeCell ref="D22:D23"/>
    <mergeCell ref="E22:E23"/>
    <mergeCell ref="F22:F23"/>
    <mergeCell ref="G22:G23"/>
    <mergeCell ref="H22:H23"/>
    <mergeCell ref="AF18:AF21"/>
    <mergeCell ref="AG18:AG21"/>
    <mergeCell ref="AH18:AH21"/>
    <mergeCell ref="AI18:AI21"/>
    <mergeCell ref="AJ18:AJ21"/>
    <mergeCell ref="AK18:AK21"/>
    <mergeCell ref="Z18:Z21"/>
    <mergeCell ref="AA18:AA21"/>
    <mergeCell ref="AB18:AB21"/>
    <mergeCell ref="AC18:AC21"/>
    <mergeCell ref="AD18:AD21"/>
    <mergeCell ref="AE18:AE21"/>
    <mergeCell ref="T18:T21"/>
    <mergeCell ref="U18:U21"/>
    <mergeCell ref="V18:V21"/>
    <mergeCell ref="W18:W21"/>
    <mergeCell ref="X18:X21"/>
    <mergeCell ref="Y18:Y21"/>
    <mergeCell ref="N18:N21"/>
    <mergeCell ref="O18:O21"/>
    <mergeCell ref="P18:P21"/>
    <mergeCell ref="Q18:Q21"/>
    <mergeCell ref="R18:R21"/>
    <mergeCell ref="S18:S21"/>
    <mergeCell ref="AJ16:AJ17"/>
    <mergeCell ref="AK16:AK17"/>
    <mergeCell ref="B18:B21"/>
    <mergeCell ref="C18:C21"/>
    <mergeCell ref="D18:D21"/>
    <mergeCell ref="E18:E21"/>
    <mergeCell ref="F18:F19"/>
    <mergeCell ref="G18:G21"/>
    <mergeCell ref="H18:H19"/>
    <mergeCell ref="I18:I19"/>
    <mergeCell ref="AD16:AD17"/>
    <mergeCell ref="AE16:AE17"/>
    <mergeCell ref="AF16:AF17"/>
    <mergeCell ref="AG16:AG17"/>
    <mergeCell ref="AH16:AH17"/>
    <mergeCell ref="AI16:AI17"/>
    <mergeCell ref="X16:X17"/>
    <mergeCell ref="Y16:Y17"/>
    <mergeCell ref="Z16:Z17"/>
    <mergeCell ref="AA16:AA17"/>
    <mergeCell ref="AB16:AB17"/>
    <mergeCell ref="AC16:AC17"/>
    <mergeCell ref="R16:R17"/>
    <mergeCell ref="S16:S17"/>
    <mergeCell ref="T16:T17"/>
    <mergeCell ref="U16:U17"/>
    <mergeCell ref="V16:V17"/>
    <mergeCell ref="W16:W17"/>
    <mergeCell ref="H16:H17"/>
    <mergeCell ref="I16:I17"/>
    <mergeCell ref="N16:N17"/>
    <mergeCell ref="O16:O17"/>
    <mergeCell ref="P16:P17"/>
    <mergeCell ref="Q16:Q17"/>
    <mergeCell ref="B16:B17"/>
    <mergeCell ref="C16:C17"/>
    <mergeCell ref="D16:D17"/>
    <mergeCell ref="E16:E17"/>
    <mergeCell ref="F16:F17"/>
    <mergeCell ref="G16:G17"/>
    <mergeCell ref="AI12:AI15"/>
    <mergeCell ref="AJ12:AJ15"/>
    <mergeCell ref="AK12:AK15"/>
    <mergeCell ref="F14:F15"/>
    <mergeCell ref="H14:H15"/>
    <mergeCell ref="I14:I15"/>
    <mergeCell ref="AC12:AC15"/>
    <mergeCell ref="AD12:AD15"/>
    <mergeCell ref="AE12:AE15"/>
    <mergeCell ref="AF12:AF15"/>
    <mergeCell ref="AG12:AG15"/>
    <mergeCell ref="AH12:AH15"/>
    <mergeCell ref="W12:W15"/>
    <mergeCell ref="X12:X15"/>
    <mergeCell ref="Y12:Y15"/>
    <mergeCell ref="Z12:Z15"/>
    <mergeCell ref="AA12:AA15"/>
    <mergeCell ref="AB12:AB15"/>
    <mergeCell ref="T12:T15"/>
    <mergeCell ref="U12:U15"/>
    <mergeCell ref="V12:V15"/>
    <mergeCell ref="G12:G15"/>
    <mergeCell ref="H12:H13"/>
    <mergeCell ref="I12:I13"/>
    <mergeCell ref="N12:N15"/>
    <mergeCell ref="O12:O15"/>
    <mergeCell ref="P12:P15"/>
    <mergeCell ref="AJ10:AJ11"/>
    <mergeCell ref="AK10:AK11"/>
    <mergeCell ref="B12:B15"/>
    <mergeCell ref="C12:C15"/>
    <mergeCell ref="D12:D15"/>
    <mergeCell ref="E12:E15"/>
    <mergeCell ref="F12:F13"/>
    <mergeCell ref="AA10:AA11"/>
    <mergeCell ref="AB10:AB11"/>
    <mergeCell ref="AC10:AC11"/>
    <mergeCell ref="AD10:AD11"/>
    <mergeCell ref="AE10:AE11"/>
    <mergeCell ref="AF10:AF11"/>
    <mergeCell ref="U10:U11"/>
    <mergeCell ref="V10:V11"/>
    <mergeCell ref="W10:W11"/>
    <mergeCell ref="X10:X11"/>
    <mergeCell ref="Y10:Y11"/>
    <mergeCell ref="Z10:Z11"/>
    <mergeCell ref="O10:O11"/>
    <mergeCell ref="P10:P11"/>
    <mergeCell ref="Q12:Q15"/>
    <mergeCell ref="R12:R15"/>
    <mergeCell ref="S12:S15"/>
    <mergeCell ref="T10:T11"/>
    <mergeCell ref="AK8:AK9"/>
    <mergeCell ref="B10:B11"/>
    <mergeCell ref="C10:C11"/>
    <mergeCell ref="D10:D11"/>
    <mergeCell ref="E10:E11"/>
    <mergeCell ref="F10:F11"/>
    <mergeCell ref="G10:G11"/>
    <mergeCell ref="H10:H11"/>
    <mergeCell ref="I10:I11"/>
    <mergeCell ref="N10:N11"/>
    <mergeCell ref="AE8:AE9"/>
    <mergeCell ref="AF8:AF9"/>
    <mergeCell ref="AG8:AG9"/>
    <mergeCell ref="AH8:AH9"/>
    <mergeCell ref="AI8:AI9"/>
    <mergeCell ref="AJ8:AJ9"/>
    <mergeCell ref="Y8:Y9"/>
    <mergeCell ref="Z8:Z9"/>
    <mergeCell ref="AA8:AA9"/>
    <mergeCell ref="AB8:AB9"/>
    <mergeCell ref="AG10:AG11"/>
    <mergeCell ref="AH10:AH11"/>
    <mergeCell ref="AI10:AI11"/>
    <mergeCell ref="I8:I9"/>
    <mergeCell ref="N8:N9"/>
    <mergeCell ref="O8:O9"/>
    <mergeCell ref="P8:P9"/>
    <mergeCell ref="Q8:Q9"/>
    <mergeCell ref="R8:R9"/>
    <mergeCell ref="Q10:Q11"/>
    <mergeCell ref="R10:R11"/>
    <mergeCell ref="S10:S11"/>
    <mergeCell ref="Z6:Z7"/>
    <mergeCell ref="AA6:AA7"/>
    <mergeCell ref="AB6:AB7"/>
    <mergeCell ref="Q6:Q7"/>
    <mergeCell ref="R6:R7"/>
    <mergeCell ref="AC8:AC9"/>
    <mergeCell ref="AD8:AD9"/>
    <mergeCell ref="S8:S9"/>
    <mergeCell ref="T8:T9"/>
    <mergeCell ref="U8:U9"/>
    <mergeCell ref="V8:V9"/>
    <mergeCell ref="W8:W9"/>
    <mergeCell ref="X8:X9"/>
    <mergeCell ref="H6:H7"/>
    <mergeCell ref="I6:I7"/>
    <mergeCell ref="N6:N7"/>
    <mergeCell ref="O6:O7"/>
    <mergeCell ref="P6:P7"/>
    <mergeCell ref="AI6:AI7"/>
    <mergeCell ref="AJ6:AJ7"/>
    <mergeCell ref="AK6:AK7"/>
    <mergeCell ref="B8:B9"/>
    <mergeCell ref="C8:C9"/>
    <mergeCell ref="D8:D9"/>
    <mergeCell ref="E8:E9"/>
    <mergeCell ref="F8:F9"/>
    <mergeCell ref="G8:G9"/>
    <mergeCell ref="H8:H9"/>
    <mergeCell ref="AC6:AC7"/>
    <mergeCell ref="AD6:AD7"/>
    <mergeCell ref="AE6:AE7"/>
    <mergeCell ref="AF6:AF7"/>
    <mergeCell ref="AG6:AG7"/>
    <mergeCell ref="AH6:AH7"/>
    <mergeCell ref="W6:W7"/>
    <mergeCell ref="X6:X7"/>
    <mergeCell ref="Y6:Y7"/>
    <mergeCell ref="AJ3:AJ4"/>
    <mergeCell ref="AK3:AK4"/>
    <mergeCell ref="B6:B7"/>
    <mergeCell ref="C6:C7"/>
    <mergeCell ref="D6:D7"/>
    <mergeCell ref="E6:E7"/>
    <mergeCell ref="F6:F7"/>
    <mergeCell ref="T3:T4"/>
    <mergeCell ref="U3:U4"/>
    <mergeCell ref="V3:AA3"/>
    <mergeCell ref="AB3:AB4"/>
    <mergeCell ref="AC3:AC4"/>
    <mergeCell ref="AD3:AF3"/>
    <mergeCell ref="N3:N4"/>
    <mergeCell ref="O3:O4"/>
    <mergeCell ref="P3:P4"/>
    <mergeCell ref="Q3:Q4"/>
    <mergeCell ref="R3:R4"/>
    <mergeCell ref="S3:S4"/>
    <mergeCell ref="S6:S7"/>
    <mergeCell ref="T6:T7"/>
    <mergeCell ref="U6:U7"/>
    <mergeCell ref="V6:V7"/>
    <mergeCell ref="G6:G7"/>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90313292-F3F2-4B5B-A95A-FBF59DA66BE1}">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6256C-5353-4456-AE9C-763294883ECA}">
  <dimension ref="A1:AJ49"/>
  <sheetViews>
    <sheetView zoomScale="80" zoomScaleNormal="80" workbookViewId="0">
      <selection activeCell="B44" sqref="B44:B45"/>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2" width="10.5703125" customWidth="1"/>
    <col min="13" max="13" width="12.42578125" bestFit="1" customWidth="1"/>
    <col min="14" max="14" width="10.5703125" customWidth="1"/>
    <col min="15" max="16" width="15.5703125" customWidth="1"/>
    <col min="17" max="17" width="18.5703125" customWidth="1"/>
    <col min="18" max="18" width="15.5703125" customWidth="1"/>
    <col min="19" max="21" width="14" customWidth="1"/>
    <col min="22" max="22" width="12.5703125"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351" t="s">
        <v>117</v>
      </c>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25">
      <c r="A3" s="1"/>
      <c r="B3" s="366" t="s">
        <v>0</v>
      </c>
      <c r="C3" s="366" t="s">
        <v>1</v>
      </c>
      <c r="D3" s="366" t="s">
        <v>17</v>
      </c>
      <c r="E3" s="366" t="s">
        <v>18</v>
      </c>
      <c r="F3" s="366" t="s">
        <v>19</v>
      </c>
      <c r="G3" s="366" t="s">
        <v>2</v>
      </c>
      <c r="H3" s="366" t="s">
        <v>3</v>
      </c>
      <c r="I3" s="366" t="s">
        <v>4</v>
      </c>
      <c r="J3" s="367" t="s">
        <v>5</v>
      </c>
      <c r="K3" s="367"/>
      <c r="L3" s="367"/>
      <c r="M3" s="367"/>
      <c r="N3" s="353" t="s">
        <v>28</v>
      </c>
      <c r="O3" s="366" t="s">
        <v>20</v>
      </c>
      <c r="P3" s="377" t="s">
        <v>27</v>
      </c>
      <c r="Q3" s="377" t="s">
        <v>21</v>
      </c>
      <c r="R3" s="377" t="s">
        <v>26</v>
      </c>
      <c r="S3" s="377" t="s">
        <v>22</v>
      </c>
      <c r="T3" s="366" t="s">
        <v>29</v>
      </c>
      <c r="U3" s="366" t="s">
        <v>30</v>
      </c>
      <c r="V3" s="367" t="s">
        <v>31</v>
      </c>
      <c r="W3" s="367"/>
      <c r="X3" s="367"/>
      <c r="Y3" s="367"/>
      <c r="Z3" s="367"/>
      <c r="AA3" s="367"/>
      <c r="AB3" s="366" t="s">
        <v>36</v>
      </c>
      <c r="AC3" s="361" t="s">
        <v>37</v>
      </c>
      <c r="AD3" s="374" t="s">
        <v>118</v>
      </c>
      <c r="AE3" s="375"/>
      <c r="AF3" s="376"/>
      <c r="AG3" s="353" t="s">
        <v>16</v>
      </c>
      <c r="AH3" s="353" t="s">
        <v>25</v>
      </c>
      <c r="AI3" s="366" t="s">
        <v>23</v>
      </c>
      <c r="AJ3" s="353" t="s">
        <v>24</v>
      </c>
    </row>
    <row r="4" spans="1:36" ht="169.35" customHeight="1" x14ac:dyDescent="0.25">
      <c r="A4" s="1"/>
      <c r="B4" s="366"/>
      <c r="C4" s="366"/>
      <c r="D4" s="366"/>
      <c r="E4" s="366"/>
      <c r="F4" s="366"/>
      <c r="G4" s="366"/>
      <c r="H4" s="366"/>
      <c r="I4" s="366"/>
      <c r="J4" s="3" t="s">
        <v>6</v>
      </c>
      <c r="K4" s="3" t="s">
        <v>7</v>
      </c>
      <c r="L4" s="3" t="s">
        <v>8</v>
      </c>
      <c r="M4" s="4" t="s">
        <v>9</v>
      </c>
      <c r="N4" s="354"/>
      <c r="O4" s="366"/>
      <c r="P4" s="377"/>
      <c r="Q4" s="377"/>
      <c r="R4" s="377"/>
      <c r="S4" s="377"/>
      <c r="T4" s="366"/>
      <c r="U4" s="366"/>
      <c r="V4" s="3" t="s">
        <v>33</v>
      </c>
      <c r="W4" s="3" t="s">
        <v>34</v>
      </c>
      <c r="X4" s="3" t="s">
        <v>10</v>
      </c>
      <c r="Y4" s="3" t="s">
        <v>35</v>
      </c>
      <c r="Z4" s="3" t="s">
        <v>32</v>
      </c>
      <c r="AA4" s="3" t="s">
        <v>14</v>
      </c>
      <c r="AB4" s="366"/>
      <c r="AC4" s="362"/>
      <c r="AD4" s="3" t="s">
        <v>11</v>
      </c>
      <c r="AE4" s="3" t="s">
        <v>12</v>
      </c>
      <c r="AF4" s="3" t="s">
        <v>15</v>
      </c>
      <c r="AG4" s="354"/>
      <c r="AH4" s="354"/>
      <c r="AI4" s="366"/>
      <c r="AJ4" s="354"/>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51">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60" x14ac:dyDescent="0.25">
      <c r="B6" s="402" t="s">
        <v>330</v>
      </c>
      <c r="C6" s="403" t="s">
        <v>331</v>
      </c>
      <c r="D6" s="403" t="s">
        <v>449</v>
      </c>
      <c r="E6" s="403" t="s">
        <v>332</v>
      </c>
      <c r="F6" s="403" t="s">
        <v>331</v>
      </c>
      <c r="G6" s="403" t="s">
        <v>333</v>
      </c>
      <c r="H6" s="403" t="s">
        <v>41</v>
      </c>
      <c r="I6" s="403" t="s">
        <v>41</v>
      </c>
      <c r="J6" s="105" t="s">
        <v>334</v>
      </c>
      <c r="K6" s="52" t="s">
        <v>335</v>
      </c>
      <c r="L6" s="52" t="s">
        <v>137</v>
      </c>
      <c r="M6" s="52">
        <v>7293</v>
      </c>
      <c r="N6" s="403" t="s">
        <v>336</v>
      </c>
      <c r="O6" s="403" t="s">
        <v>337</v>
      </c>
      <c r="P6" s="409" t="s">
        <v>338</v>
      </c>
      <c r="Q6" s="409" t="s">
        <v>44</v>
      </c>
      <c r="R6" s="409" t="s">
        <v>45</v>
      </c>
      <c r="S6" s="409" t="s">
        <v>131</v>
      </c>
      <c r="T6" s="406">
        <v>4342246.55</v>
      </c>
      <c r="U6" s="406">
        <v>4342246.55</v>
      </c>
      <c r="V6" s="406">
        <v>4342246.55</v>
      </c>
      <c r="W6" s="403" t="s">
        <v>293</v>
      </c>
      <c r="X6" s="403" t="s">
        <v>293</v>
      </c>
      <c r="Y6" s="403" t="s">
        <v>293</v>
      </c>
      <c r="Z6" s="403" t="s">
        <v>293</v>
      </c>
      <c r="AA6" s="419" t="s">
        <v>293</v>
      </c>
      <c r="AB6" s="406">
        <v>4342246.6500000004</v>
      </c>
      <c r="AC6" s="409" t="s">
        <v>339</v>
      </c>
      <c r="AD6" s="409" t="s">
        <v>293</v>
      </c>
      <c r="AE6" s="409" t="s">
        <v>293</v>
      </c>
      <c r="AF6" s="409">
        <v>4342246.55</v>
      </c>
      <c r="AG6" s="409" t="s">
        <v>293</v>
      </c>
      <c r="AH6" s="418" t="s">
        <v>340</v>
      </c>
      <c r="AI6" s="418" t="s">
        <v>341</v>
      </c>
      <c r="AJ6" s="412">
        <v>45595</v>
      </c>
    </row>
    <row r="7" spans="1:36" ht="72" x14ac:dyDescent="0.25">
      <c r="B7" s="402"/>
      <c r="C7" s="404"/>
      <c r="D7" s="404"/>
      <c r="E7" s="404"/>
      <c r="F7" s="404"/>
      <c r="G7" s="404"/>
      <c r="H7" s="404"/>
      <c r="I7" s="404"/>
      <c r="J7" s="105" t="s">
        <v>342</v>
      </c>
      <c r="K7" s="52" t="s">
        <v>343</v>
      </c>
      <c r="L7" s="52" t="s">
        <v>137</v>
      </c>
      <c r="M7" s="52">
        <v>561</v>
      </c>
      <c r="N7" s="404"/>
      <c r="O7" s="404"/>
      <c r="P7" s="410"/>
      <c r="Q7" s="410"/>
      <c r="R7" s="410"/>
      <c r="S7" s="410"/>
      <c r="T7" s="407"/>
      <c r="U7" s="404"/>
      <c r="V7" s="404"/>
      <c r="W7" s="404"/>
      <c r="X7" s="404"/>
      <c r="Y7" s="404"/>
      <c r="Z7" s="404"/>
      <c r="AA7" s="420"/>
      <c r="AB7" s="404"/>
      <c r="AC7" s="410"/>
      <c r="AD7" s="410"/>
      <c r="AE7" s="410"/>
      <c r="AF7" s="410"/>
      <c r="AG7" s="410"/>
      <c r="AH7" s="418"/>
      <c r="AI7" s="418"/>
      <c r="AJ7" s="413"/>
    </row>
    <row r="8" spans="1:36" ht="72" x14ac:dyDescent="0.25">
      <c r="B8" s="402"/>
      <c r="C8" s="404"/>
      <c r="D8" s="404"/>
      <c r="E8" s="404"/>
      <c r="F8" s="404"/>
      <c r="G8" s="404"/>
      <c r="H8" s="404"/>
      <c r="I8" s="404"/>
      <c r="J8" s="105" t="s">
        <v>344</v>
      </c>
      <c r="K8" s="52" t="s">
        <v>345</v>
      </c>
      <c r="L8" s="52" t="s">
        <v>346</v>
      </c>
      <c r="M8" s="52">
        <v>12.9</v>
      </c>
      <c r="N8" s="404"/>
      <c r="O8" s="404"/>
      <c r="P8" s="410"/>
      <c r="Q8" s="410"/>
      <c r="R8" s="410"/>
      <c r="S8" s="410"/>
      <c r="T8" s="407"/>
      <c r="U8" s="404"/>
      <c r="V8" s="404"/>
      <c r="W8" s="404"/>
      <c r="X8" s="404"/>
      <c r="Y8" s="404"/>
      <c r="Z8" s="404"/>
      <c r="AA8" s="420"/>
      <c r="AB8" s="404"/>
      <c r="AC8" s="410"/>
      <c r="AD8" s="410"/>
      <c r="AE8" s="410"/>
      <c r="AF8" s="410"/>
      <c r="AG8" s="410"/>
      <c r="AH8" s="418"/>
      <c r="AI8" s="418"/>
      <c r="AJ8" s="413"/>
    </row>
    <row r="9" spans="1:36" ht="60" x14ac:dyDescent="0.25">
      <c r="B9" s="402"/>
      <c r="C9" s="404"/>
      <c r="D9" s="404"/>
      <c r="E9" s="404"/>
      <c r="F9" s="404"/>
      <c r="G9" s="404"/>
      <c r="H9" s="404"/>
      <c r="I9" s="404"/>
      <c r="J9" s="105" t="s">
        <v>347</v>
      </c>
      <c r="K9" s="52" t="s">
        <v>348</v>
      </c>
      <c r="L9" s="52" t="s">
        <v>346</v>
      </c>
      <c r="M9" s="106">
        <v>8</v>
      </c>
      <c r="N9" s="404"/>
      <c r="O9" s="404"/>
      <c r="P9" s="410"/>
      <c r="Q9" s="410"/>
      <c r="R9" s="410"/>
      <c r="S9" s="410"/>
      <c r="T9" s="407"/>
      <c r="U9" s="404"/>
      <c r="V9" s="404"/>
      <c r="W9" s="404"/>
      <c r="X9" s="404"/>
      <c r="Y9" s="404"/>
      <c r="Z9" s="404"/>
      <c r="AA9" s="420"/>
      <c r="AB9" s="404"/>
      <c r="AC9" s="410"/>
      <c r="AD9" s="410"/>
      <c r="AE9" s="410"/>
      <c r="AF9" s="410"/>
      <c r="AG9" s="410"/>
      <c r="AH9" s="418"/>
      <c r="AI9" s="418"/>
      <c r="AJ9" s="413"/>
    </row>
    <row r="10" spans="1:36" ht="48" x14ac:dyDescent="0.25">
      <c r="B10" s="402"/>
      <c r="C10" s="404"/>
      <c r="D10" s="404"/>
      <c r="E10" s="404"/>
      <c r="F10" s="404"/>
      <c r="G10" s="404"/>
      <c r="H10" s="404"/>
      <c r="I10" s="404"/>
      <c r="J10" s="105" t="s">
        <v>349</v>
      </c>
      <c r="K10" s="52" t="s">
        <v>350</v>
      </c>
      <c r="L10" s="52" t="s">
        <v>351</v>
      </c>
      <c r="M10" s="52">
        <v>842</v>
      </c>
      <c r="N10" s="404"/>
      <c r="O10" s="404"/>
      <c r="P10" s="410"/>
      <c r="Q10" s="410"/>
      <c r="R10" s="410"/>
      <c r="S10" s="410"/>
      <c r="T10" s="407"/>
      <c r="U10" s="404"/>
      <c r="V10" s="404"/>
      <c r="W10" s="404"/>
      <c r="X10" s="404"/>
      <c r="Y10" s="404"/>
      <c r="Z10" s="404"/>
      <c r="AA10" s="420"/>
      <c r="AB10" s="404"/>
      <c r="AC10" s="410"/>
      <c r="AD10" s="410"/>
      <c r="AE10" s="410"/>
      <c r="AF10" s="410"/>
      <c r="AG10" s="410"/>
      <c r="AH10" s="418"/>
      <c r="AI10" s="418"/>
      <c r="AJ10" s="413"/>
    </row>
    <row r="11" spans="1:36" ht="72" x14ac:dyDescent="0.25">
      <c r="B11" s="402"/>
      <c r="C11" s="405"/>
      <c r="D11" s="405"/>
      <c r="E11" s="405"/>
      <c r="F11" s="405"/>
      <c r="G11" s="405"/>
      <c r="H11" s="405"/>
      <c r="I11" s="405"/>
      <c r="J11" s="105" t="s">
        <v>352</v>
      </c>
      <c r="K11" s="52" t="s">
        <v>353</v>
      </c>
      <c r="L11" s="52" t="s">
        <v>354</v>
      </c>
      <c r="M11" s="107">
        <v>2700</v>
      </c>
      <c r="N11" s="405"/>
      <c r="O11" s="405"/>
      <c r="P11" s="411"/>
      <c r="Q11" s="411"/>
      <c r="R11" s="411"/>
      <c r="S11" s="411"/>
      <c r="T11" s="408"/>
      <c r="U11" s="405"/>
      <c r="V11" s="405"/>
      <c r="W11" s="405"/>
      <c r="X11" s="405"/>
      <c r="Y11" s="405"/>
      <c r="Z11" s="405"/>
      <c r="AA11" s="421"/>
      <c r="AB11" s="405"/>
      <c r="AC11" s="411"/>
      <c r="AD11" s="411"/>
      <c r="AE11" s="411"/>
      <c r="AF11" s="411"/>
      <c r="AG11" s="411"/>
      <c r="AH11" s="418"/>
      <c r="AI11" s="418"/>
      <c r="AJ11" s="414"/>
    </row>
    <row r="12" spans="1:36" ht="60" x14ac:dyDescent="0.25">
      <c r="B12" s="402" t="s">
        <v>355</v>
      </c>
      <c r="C12" s="415" t="s">
        <v>356</v>
      </c>
      <c r="D12" s="403" t="s">
        <v>449</v>
      </c>
      <c r="E12" s="403" t="s">
        <v>332</v>
      </c>
      <c r="F12" s="403" t="s">
        <v>356</v>
      </c>
      <c r="G12" s="403" t="s">
        <v>333</v>
      </c>
      <c r="H12" s="403" t="s">
        <v>41</v>
      </c>
      <c r="I12" s="403" t="s">
        <v>41</v>
      </c>
      <c r="J12" s="105" t="s">
        <v>334</v>
      </c>
      <c r="K12" s="52" t="s">
        <v>335</v>
      </c>
      <c r="L12" s="52" t="s">
        <v>137</v>
      </c>
      <c r="M12" s="52">
        <v>150</v>
      </c>
      <c r="N12" s="403" t="s">
        <v>336</v>
      </c>
      <c r="O12" s="403" t="s">
        <v>357</v>
      </c>
      <c r="P12" s="409" t="s">
        <v>338</v>
      </c>
      <c r="Q12" s="409" t="s">
        <v>44</v>
      </c>
      <c r="R12" s="409" t="s">
        <v>45</v>
      </c>
      <c r="S12" s="409" t="s">
        <v>131</v>
      </c>
      <c r="T12" s="407">
        <v>957225.37</v>
      </c>
      <c r="U12" s="406">
        <v>957225.37</v>
      </c>
      <c r="V12" s="406">
        <v>957225.37</v>
      </c>
      <c r="W12" s="403" t="s">
        <v>293</v>
      </c>
      <c r="X12" s="403" t="s">
        <v>293</v>
      </c>
      <c r="Y12" s="403" t="s">
        <v>293</v>
      </c>
      <c r="Z12" s="403" t="s">
        <v>293</v>
      </c>
      <c r="AA12" s="419" t="s">
        <v>293</v>
      </c>
      <c r="AB12" s="406">
        <v>1594809.12</v>
      </c>
      <c r="AC12" s="409" t="s">
        <v>339</v>
      </c>
      <c r="AD12" s="409" t="s">
        <v>293</v>
      </c>
      <c r="AE12" s="409" t="s">
        <v>293</v>
      </c>
      <c r="AF12" s="409">
        <v>957225.37</v>
      </c>
      <c r="AG12" s="409" t="s">
        <v>293</v>
      </c>
      <c r="AH12" s="418" t="s">
        <v>358</v>
      </c>
      <c r="AI12" s="418" t="s">
        <v>359</v>
      </c>
      <c r="AJ12" s="422">
        <v>45485</v>
      </c>
    </row>
    <row r="13" spans="1:36" ht="72" x14ac:dyDescent="0.25">
      <c r="B13" s="402"/>
      <c r="C13" s="416"/>
      <c r="D13" s="404"/>
      <c r="E13" s="404"/>
      <c r="F13" s="404"/>
      <c r="G13" s="404"/>
      <c r="H13" s="404"/>
      <c r="I13" s="404"/>
      <c r="J13" s="105" t="s">
        <v>342</v>
      </c>
      <c r="K13" s="52" t="s">
        <v>343</v>
      </c>
      <c r="L13" s="52" t="s">
        <v>137</v>
      </c>
      <c r="M13" s="52">
        <v>213</v>
      </c>
      <c r="N13" s="404"/>
      <c r="O13" s="404"/>
      <c r="P13" s="410"/>
      <c r="Q13" s="410"/>
      <c r="R13" s="410"/>
      <c r="S13" s="410"/>
      <c r="T13" s="407"/>
      <c r="U13" s="404"/>
      <c r="V13" s="404"/>
      <c r="W13" s="404"/>
      <c r="X13" s="404"/>
      <c r="Y13" s="404"/>
      <c r="Z13" s="404"/>
      <c r="AA13" s="420"/>
      <c r="AB13" s="404"/>
      <c r="AC13" s="410"/>
      <c r="AD13" s="410"/>
      <c r="AE13" s="410"/>
      <c r="AF13" s="410"/>
      <c r="AG13" s="410"/>
      <c r="AH13" s="418"/>
      <c r="AI13" s="418"/>
      <c r="AJ13" s="410"/>
    </row>
    <row r="14" spans="1:36" ht="72" x14ac:dyDescent="0.25">
      <c r="B14" s="402"/>
      <c r="C14" s="416"/>
      <c r="D14" s="404"/>
      <c r="E14" s="404"/>
      <c r="F14" s="404"/>
      <c r="G14" s="404"/>
      <c r="H14" s="404"/>
      <c r="I14" s="404"/>
      <c r="J14" s="105" t="s">
        <v>344</v>
      </c>
      <c r="K14" s="52" t="s">
        <v>345</v>
      </c>
      <c r="L14" s="52" t="s">
        <v>346</v>
      </c>
      <c r="M14" s="52">
        <v>3.8</v>
      </c>
      <c r="N14" s="404"/>
      <c r="O14" s="404"/>
      <c r="P14" s="410"/>
      <c r="Q14" s="410"/>
      <c r="R14" s="410"/>
      <c r="S14" s="410"/>
      <c r="T14" s="407"/>
      <c r="U14" s="404"/>
      <c r="V14" s="404"/>
      <c r="W14" s="404"/>
      <c r="X14" s="404"/>
      <c r="Y14" s="404"/>
      <c r="Z14" s="404"/>
      <c r="AA14" s="420"/>
      <c r="AB14" s="404"/>
      <c r="AC14" s="410"/>
      <c r="AD14" s="410"/>
      <c r="AE14" s="410"/>
      <c r="AF14" s="410"/>
      <c r="AG14" s="410"/>
      <c r="AH14" s="418"/>
      <c r="AI14" s="418"/>
      <c r="AJ14" s="410"/>
    </row>
    <row r="15" spans="1:36" ht="60" x14ac:dyDescent="0.25">
      <c r="B15" s="402"/>
      <c r="C15" s="417"/>
      <c r="D15" s="405"/>
      <c r="E15" s="405"/>
      <c r="F15" s="405"/>
      <c r="G15" s="405"/>
      <c r="H15" s="405"/>
      <c r="I15" s="405"/>
      <c r="J15" s="105" t="s">
        <v>347</v>
      </c>
      <c r="K15" s="52" t="s">
        <v>348</v>
      </c>
      <c r="L15" s="52" t="s">
        <v>346</v>
      </c>
      <c r="M15" s="106">
        <v>6.3</v>
      </c>
      <c r="N15" s="405"/>
      <c r="O15" s="405"/>
      <c r="P15" s="411"/>
      <c r="Q15" s="411"/>
      <c r="R15" s="411"/>
      <c r="S15" s="411"/>
      <c r="T15" s="408"/>
      <c r="U15" s="405"/>
      <c r="V15" s="405"/>
      <c r="W15" s="405"/>
      <c r="X15" s="405"/>
      <c r="Y15" s="405"/>
      <c r="Z15" s="405"/>
      <c r="AA15" s="421"/>
      <c r="AB15" s="405"/>
      <c r="AC15" s="411"/>
      <c r="AD15" s="411"/>
      <c r="AE15" s="411"/>
      <c r="AF15" s="411"/>
      <c r="AG15" s="411"/>
      <c r="AH15" s="418"/>
      <c r="AI15" s="418"/>
      <c r="AJ15" s="411"/>
    </row>
    <row r="16" spans="1:36" ht="72" x14ac:dyDescent="0.25">
      <c r="B16" s="403" t="s">
        <v>360</v>
      </c>
      <c r="C16" s="403" t="s">
        <v>361</v>
      </c>
      <c r="D16" s="403" t="s">
        <v>449</v>
      </c>
      <c r="E16" s="403" t="s">
        <v>332</v>
      </c>
      <c r="F16" s="403" t="s">
        <v>361</v>
      </c>
      <c r="G16" s="403" t="s">
        <v>333</v>
      </c>
      <c r="H16" s="403" t="s">
        <v>41</v>
      </c>
      <c r="I16" s="403" t="s">
        <v>41</v>
      </c>
      <c r="J16" s="105" t="s">
        <v>342</v>
      </c>
      <c r="K16" s="52" t="s">
        <v>343</v>
      </c>
      <c r="L16" s="52" t="s">
        <v>137</v>
      </c>
      <c r="M16" s="52">
        <v>298</v>
      </c>
      <c r="N16" s="403" t="s">
        <v>336</v>
      </c>
      <c r="O16" s="403" t="s">
        <v>362</v>
      </c>
      <c r="P16" s="409" t="s">
        <v>338</v>
      </c>
      <c r="Q16" s="409" t="s">
        <v>44</v>
      </c>
      <c r="R16" s="409" t="s">
        <v>45</v>
      </c>
      <c r="S16" s="409" t="s">
        <v>131</v>
      </c>
      <c r="T16" s="406">
        <f>U16+U20</f>
        <v>4637071.0600000005</v>
      </c>
      <c r="U16" s="406">
        <v>1017968.86</v>
      </c>
      <c r="V16" s="406">
        <v>1017968.86</v>
      </c>
      <c r="W16" s="403" t="s">
        <v>293</v>
      </c>
      <c r="X16" s="403" t="s">
        <v>293</v>
      </c>
      <c r="Y16" s="403" t="s">
        <v>293</v>
      </c>
      <c r="Z16" s="403" t="s">
        <v>293</v>
      </c>
      <c r="AA16" s="419" t="s">
        <v>293</v>
      </c>
      <c r="AB16" s="406">
        <v>2075226.17</v>
      </c>
      <c r="AC16" s="409" t="s">
        <v>339</v>
      </c>
      <c r="AD16" s="409" t="s">
        <v>293</v>
      </c>
      <c r="AE16" s="409" t="s">
        <v>293</v>
      </c>
      <c r="AF16" s="423">
        <v>1017968.86</v>
      </c>
      <c r="AG16" s="409" t="s">
        <v>293</v>
      </c>
      <c r="AH16" s="424" t="s">
        <v>294</v>
      </c>
      <c r="AI16" s="424" t="s">
        <v>305</v>
      </c>
      <c r="AJ16" s="422">
        <v>45527</v>
      </c>
    </row>
    <row r="17" spans="2:36" ht="60" x14ac:dyDescent="0.25">
      <c r="B17" s="404"/>
      <c r="C17" s="404"/>
      <c r="D17" s="404"/>
      <c r="E17" s="404"/>
      <c r="F17" s="404"/>
      <c r="G17" s="404"/>
      <c r="H17" s="404"/>
      <c r="I17" s="404"/>
      <c r="J17" s="105" t="s">
        <v>347</v>
      </c>
      <c r="K17" s="52" t="s">
        <v>348</v>
      </c>
      <c r="L17" s="52" t="s">
        <v>346</v>
      </c>
      <c r="M17" s="146">
        <v>9.56</v>
      </c>
      <c r="N17" s="404"/>
      <c r="O17" s="404"/>
      <c r="P17" s="410"/>
      <c r="Q17" s="410"/>
      <c r="R17" s="410"/>
      <c r="S17" s="410"/>
      <c r="T17" s="404"/>
      <c r="U17" s="404"/>
      <c r="V17" s="404"/>
      <c r="W17" s="404"/>
      <c r="X17" s="404"/>
      <c r="Y17" s="404"/>
      <c r="Z17" s="404"/>
      <c r="AA17" s="420"/>
      <c r="AB17" s="404"/>
      <c r="AC17" s="410"/>
      <c r="AD17" s="410"/>
      <c r="AE17" s="410"/>
      <c r="AF17" s="410"/>
      <c r="AG17" s="410"/>
      <c r="AH17" s="425"/>
      <c r="AI17" s="425"/>
      <c r="AJ17" s="410"/>
    </row>
    <row r="18" spans="2:36" ht="60" x14ac:dyDescent="0.25">
      <c r="B18" s="404"/>
      <c r="C18" s="404"/>
      <c r="D18" s="404"/>
      <c r="E18" s="404"/>
      <c r="F18" s="404"/>
      <c r="G18" s="404"/>
      <c r="H18" s="404"/>
      <c r="I18" s="404"/>
      <c r="J18" s="105" t="s">
        <v>334</v>
      </c>
      <c r="K18" s="52" t="s">
        <v>335</v>
      </c>
      <c r="L18" s="52" t="s">
        <v>137</v>
      </c>
      <c r="M18" s="52">
        <v>260</v>
      </c>
      <c r="N18" s="404"/>
      <c r="O18" s="404"/>
      <c r="P18" s="410"/>
      <c r="Q18" s="410"/>
      <c r="R18" s="410"/>
      <c r="S18" s="410"/>
      <c r="T18" s="404"/>
      <c r="U18" s="404"/>
      <c r="V18" s="404"/>
      <c r="W18" s="404"/>
      <c r="X18" s="404"/>
      <c r="Y18" s="404"/>
      <c r="Z18" s="404"/>
      <c r="AA18" s="420"/>
      <c r="AB18" s="404"/>
      <c r="AC18" s="410"/>
      <c r="AD18" s="410"/>
      <c r="AE18" s="410"/>
      <c r="AF18" s="410"/>
      <c r="AG18" s="410"/>
      <c r="AH18" s="425"/>
      <c r="AI18" s="425"/>
      <c r="AJ18" s="410"/>
    </row>
    <row r="19" spans="2:36" ht="72" x14ac:dyDescent="0.25">
      <c r="B19" s="404"/>
      <c r="C19" s="404"/>
      <c r="D19" s="404"/>
      <c r="E19" s="404"/>
      <c r="F19" s="404"/>
      <c r="G19" s="404"/>
      <c r="H19" s="404"/>
      <c r="I19" s="404"/>
      <c r="J19" s="105" t="s">
        <v>344</v>
      </c>
      <c r="K19" s="52" t="s">
        <v>345</v>
      </c>
      <c r="L19" s="52" t="s">
        <v>346</v>
      </c>
      <c r="M19" s="52">
        <v>8</v>
      </c>
      <c r="N19" s="404"/>
      <c r="O19" s="404"/>
      <c r="P19" s="410"/>
      <c r="Q19" s="410"/>
      <c r="R19" s="410"/>
      <c r="S19" s="410"/>
      <c r="T19" s="404"/>
      <c r="U19" s="404"/>
      <c r="V19" s="404"/>
      <c r="W19" s="404"/>
      <c r="X19" s="404"/>
      <c r="Y19" s="404"/>
      <c r="Z19" s="404"/>
      <c r="AA19" s="420"/>
      <c r="AB19" s="404"/>
      <c r="AC19" s="410"/>
      <c r="AD19" s="410"/>
      <c r="AE19" s="410"/>
      <c r="AF19" s="410"/>
      <c r="AG19" s="410"/>
      <c r="AH19" s="425"/>
      <c r="AI19" s="425"/>
      <c r="AJ19" s="410"/>
    </row>
    <row r="20" spans="2:36" ht="60" x14ac:dyDescent="0.25">
      <c r="B20" s="404"/>
      <c r="C20" s="403" t="s">
        <v>363</v>
      </c>
      <c r="D20" s="403" t="s">
        <v>449</v>
      </c>
      <c r="E20" s="403" t="s">
        <v>332</v>
      </c>
      <c r="F20" s="403" t="s">
        <v>363</v>
      </c>
      <c r="G20" s="403" t="s">
        <v>333</v>
      </c>
      <c r="H20" s="403" t="s">
        <v>41</v>
      </c>
      <c r="I20" s="403" t="s">
        <v>41</v>
      </c>
      <c r="J20" s="105" t="s">
        <v>334</v>
      </c>
      <c r="K20" s="52" t="s">
        <v>335</v>
      </c>
      <c r="L20" s="52" t="s">
        <v>137</v>
      </c>
      <c r="M20" s="52">
        <v>193</v>
      </c>
      <c r="N20" s="403" t="s">
        <v>336</v>
      </c>
      <c r="O20" s="403" t="s">
        <v>364</v>
      </c>
      <c r="P20" s="409" t="s">
        <v>338</v>
      </c>
      <c r="Q20" s="409" t="s">
        <v>44</v>
      </c>
      <c r="R20" s="409" t="s">
        <v>45</v>
      </c>
      <c r="S20" s="409" t="s">
        <v>131</v>
      </c>
      <c r="T20" s="404"/>
      <c r="U20" s="428">
        <v>3619102.2</v>
      </c>
      <c r="V20" s="428">
        <v>3619102.2</v>
      </c>
      <c r="W20" s="403" t="s">
        <v>293</v>
      </c>
      <c r="X20" s="403" t="s">
        <v>293</v>
      </c>
      <c r="Y20" s="403" t="s">
        <v>293</v>
      </c>
      <c r="Z20" s="403" t="s">
        <v>293</v>
      </c>
      <c r="AA20" s="419" t="s">
        <v>293</v>
      </c>
      <c r="AB20" s="428">
        <v>8308202.2000000002</v>
      </c>
      <c r="AC20" s="409" t="s">
        <v>339</v>
      </c>
      <c r="AD20" s="409" t="s">
        <v>293</v>
      </c>
      <c r="AE20" s="409" t="s">
        <v>293</v>
      </c>
      <c r="AF20" s="427">
        <v>3619102.2</v>
      </c>
      <c r="AG20" s="409" t="s">
        <v>293</v>
      </c>
      <c r="AH20" s="425"/>
      <c r="AI20" s="425"/>
      <c r="AJ20" s="410"/>
    </row>
    <row r="21" spans="2:36" ht="72" x14ac:dyDescent="0.25">
      <c r="B21" s="404"/>
      <c r="C21" s="404"/>
      <c r="D21" s="404"/>
      <c r="E21" s="404"/>
      <c r="F21" s="404"/>
      <c r="G21" s="404"/>
      <c r="H21" s="404"/>
      <c r="I21" s="404"/>
      <c r="J21" s="105" t="s">
        <v>342</v>
      </c>
      <c r="K21" s="52" t="s">
        <v>343</v>
      </c>
      <c r="L21" s="52" t="s">
        <v>137</v>
      </c>
      <c r="M21" s="52">
        <v>1493</v>
      </c>
      <c r="N21" s="404"/>
      <c r="O21" s="404"/>
      <c r="P21" s="410"/>
      <c r="Q21" s="410"/>
      <c r="R21" s="410"/>
      <c r="S21" s="410"/>
      <c r="T21" s="404"/>
      <c r="U21" s="404"/>
      <c r="V21" s="404"/>
      <c r="W21" s="404"/>
      <c r="X21" s="404"/>
      <c r="Y21" s="404"/>
      <c r="Z21" s="404"/>
      <c r="AA21" s="420"/>
      <c r="AB21" s="404"/>
      <c r="AC21" s="410"/>
      <c r="AD21" s="410"/>
      <c r="AE21" s="410"/>
      <c r="AF21" s="410"/>
      <c r="AG21" s="410"/>
      <c r="AH21" s="425"/>
      <c r="AI21" s="425"/>
      <c r="AJ21" s="410"/>
    </row>
    <row r="22" spans="2:36" ht="72" x14ac:dyDescent="0.25">
      <c r="B22" s="404"/>
      <c r="C22" s="404"/>
      <c r="D22" s="404"/>
      <c r="E22" s="404"/>
      <c r="F22" s="404"/>
      <c r="G22" s="404"/>
      <c r="H22" s="404"/>
      <c r="I22" s="404"/>
      <c r="J22" s="105" t="s">
        <v>344</v>
      </c>
      <c r="K22" s="52" t="s">
        <v>345</v>
      </c>
      <c r="L22" s="52" t="s">
        <v>346</v>
      </c>
      <c r="M22" s="52">
        <v>6.8</v>
      </c>
      <c r="N22" s="404"/>
      <c r="O22" s="404"/>
      <c r="P22" s="410"/>
      <c r="Q22" s="410"/>
      <c r="R22" s="410"/>
      <c r="S22" s="410"/>
      <c r="T22" s="404"/>
      <c r="U22" s="404"/>
      <c r="V22" s="404"/>
      <c r="W22" s="404"/>
      <c r="X22" s="404"/>
      <c r="Y22" s="404"/>
      <c r="Z22" s="404"/>
      <c r="AA22" s="420"/>
      <c r="AB22" s="404"/>
      <c r="AC22" s="410"/>
      <c r="AD22" s="410"/>
      <c r="AE22" s="410"/>
      <c r="AF22" s="410"/>
      <c r="AG22" s="410"/>
      <c r="AH22" s="425"/>
      <c r="AI22" s="425"/>
      <c r="AJ22" s="410"/>
    </row>
    <row r="23" spans="2:36" ht="60" x14ac:dyDescent="0.25">
      <c r="B23" s="404"/>
      <c r="C23" s="404"/>
      <c r="D23" s="404"/>
      <c r="E23" s="404"/>
      <c r="F23" s="404"/>
      <c r="G23" s="404"/>
      <c r="H23" s="404"/>
      <c r="I23" s="404"/>
      <c r="J23" s="105" t="s">
        <v>347</v>
      </c>
      <c r="K23" s="52" t="s">
        <v>348</v>
      </c>
      <c r="L23" s="52" t="s">
        <v>346</v>
      </c>
      <c r="M23" s="146">
        <v>32.520000000000003</v>
      </c>
      <c r="N23" s="404"/>
      <c r="O23" s="404"/>
      <c r="P23" s="410"/>
      <c r="Q23" s="410"/>
      <c r="R23" s="410"/>
      <c r="S23" s="410"/>
      <c r="T23" s="404"/>
      <c r="U23" s="404"/>
      <c r="V23" s="404"/>
      <c r="W23" s="404"/>
      <c r="X23" s="404"/>
      <c r="Y23" s="404"/>
      <c r="Z23" s="404"/>
      <c r="AA23" s="420"/>
      <c r="AB23" s="404"/>
      <c r="AC23" s="410"/>
      <c r="AD23" s="410"/>
      <c r="AE23" s="410"/>
      <c r="AF23" s="410"/>
      <c r="AG23" s="410"/>
      <c r="AH23" s="425"/>
      <c r="AI23" s="425"/>
      <c r="AJ23" s="410"/>
    </row>
    <row r="24" spans="2:36" ht="48" x14ac:dyDescent="0.25">
      <c r="B24" s="405"/>
      <c r="C24" s="405"/>
      <c r="D24" s="405"/>
      <c r="E24" s="405"/>
      <c r="F24" s="405"/>
      <c r="G24" s="405"/>
      <c r="H24" s="405"/>
      <c r="I24" s="405"/>
      <c r="J24" s="105" t="s">
        <v>349</v>
      </c>
      <c r="K24" s="52" t="s">
        <v>350</v>
      </c>
      <c r="L24" s="52" t="s">
        <v>351</v>
      </c>
      <c r="M24" s="52">
        <v>742</v>
      </c>
      <c r="N24" s="405"/>
      <c r="O24" s="405"/>
      <c r="P24" s="411"/>
      <c r="Q24" s="411"/>
      <c r="R24" s="411"/>
      <c r="S24" s="411"/>
      <c r="T24" s="405"/>
      <c r="U24" s="405"/>
      <c r="V24" s="405"/>
      <c r="W24" s="405"/>
      <c r="X24" s="405"/>
      <c r="Y24" s="405"/>
      <c r="Z24" s="405"/>
      <c r="AA24" s="421"/>
      <c r="AB24" s="405"/>
      <c r="AC24" s="411"/>
      <c r="AD24" s="411"/>
      <c r="AE24" s="411"/>
      <c r="AF24" s="411"/>
      <c r="AG24" s="411"/>
      <c r="AH24" s="426"/>
      <c r="AI24" s="426"/>
      <c r="AJ24" s="119"/>
    </row>
    <row r="25" spans="2:36" ht="60" x14ac:dyDescent="0.25">
      <c r="B25" s="403" t="s">
        <v>365</v>
      </c>
      <c r="C25" s="403" t="s">
        <v>366</v>
      </c>
      <c r="D25" s="403" t="s">
        <v>449</v>
      </c>
      <c r="E25" s="403" t="s">
        <v>332</v>
      </c>
      <c r="F25" s="403" t="s">
        <v>366</v>
      </c>
      <c r="G25" s="403" t="s">
        <v>333</v>
      </c>
      <c r="H25" s="403" t="s">
        <v>41</v>
      </c>
      <c r="I25" s="403" t="s">
        <v>41</v>
      </c>
      <c r="J25" s="105" t="s">
        <v>334</v>
      </c>
      <c r="K25" s="52" t="s">
        <v>335</v>
      </c>
      <c r="L25" s="52" t="s">
        <v>137</v>
      </c>
      <c r="M25" s="52" t="s">
        <v>713</v>
      </c>
      <c r="N25" s="403" t="s">
        <v>336</v>
      </c>
      <c r="O25" s="403" t="s">
        <v>367</v>
      </c>
      <c r="P25" s="409" t="s">
        <v>338</v>
      </c>
      <c r="Q25" s="409" t="s">
        <v>44</v>
      </c>
      <c r="R25" s="409" t="s">
        <v>45</v>
      </c>
      <c r="S25" s="409" t="s">
        <v>131</v>
      </c>
      <c r="T25" s="406">
        <v>5101002.3600000003</v>
      </c>
      <c r="U25" s="406">
        <v>5101002.3600000003</v>
      </c>
      <c r="V25" s="406">
        <v>5101002.3600000003</v>
      </c>
      <c r="W25" s="403" t="s">
        <v>293</v>
      </c>
      <c r="X25" s="403" t="s">
        <v>293</v>
      </c>
      <c r="Y25" s="403" t="s">
        <v>293</v>
      </c>
      <c r="Z25" s="403" t="s">
        <v>293</v>
      </c>
      <c r="AA25" s="419" t="s">
        <v>293</v>
      </c>
      <c r="AB25" s="406">
        <v>11952724.560000001</v>
      </c>
      <c r="AC25" s="409" t="s">
        <v>339</v>
      </c>
      <c r="AD25" s="409" t="s">
        <v>293</v>
      </c>
      <c r="AE25" s="409" t="s">
        <v>293</v>
      </c>
      <c r="AF25" s="423">
        <v>5101002.3600000003</v>
      </c>
      <c r="AG25" s="409" t="s">
        <v>293</v>
      </c>
      <c r="AH25" s="424" t="s">
        <v>387</v>
      </c>
      <c r="AI25" s="424" t="s">
        <v>459</v>
      </c>
      <c r="AJ25" s="422">
        <v>45716</v>
      </c>
    </row>
    <row r="26" spans="2:36" ht="72" x14ac:dyDescent="0.25">
      <c r="B26" s="404"/>
      <c r="C26" s="404"/>
      <c r="D26" s="404"/>
      <c r="E26" s="404"/>
      <c r="F26" s="404"/>
      <c r="G26" s="404"/>
      <c r="H26" s="404"/>
      <c r="I26" s="404"/>
      <c r="J26" s="105" t="s">
        <v>342</v>
      </c>
      <c r="K26" s="52" t="s">
        <v>343</v>
      </c>
      <c r="L26" s="52" t="s">
        <v>137</v>
      </c>
      <c r="M26" s="52">
        <v>1410</v>
      </c>
      <c r="N26" s="404"/>
      <c r="O26" s="404"/>
      <c r="P26" s="410"/>
      <c r="Q26" s="410"/>
      <c r="R26" s="410"/>
      <c r="S26" s="410"/>
      <c r="T26" s="407"/>
      <c r="U26" s="407"/>
      <c r="V26" s="407"/>
      <c r="W26" s="404"/>
      <c r="X26" s="404"/>
      <c r="Y26" s="404"/>
      <c r="Z26" s="404"/>
      <c r="AA26" s="420"/>
      <c r="AB26" s="407"/>
      <c r="AC26" s="410"/>
      <c r="AD26" s="410"/>
      <c r="AE26" s="410"/>
      <c r="AF26" s="438"/>
      <c r="AG26" s="410"/>
      <c r="AH26" s="425"/>
      <c r="AI26" s="425"/>
      <c r="AJ26" s="410"/>
    </row>
    <row r="27" spans="2:36" ht="72" x14ac:dyDescent="0.25">
      <c r="B27" s="404"/>
      <c r="C27" s="404"/>
      <c r="D27" s="404"/>
      <c r="E27" s="404"/>
      <c r="F27" s="404"/>
      <c r="G27" s="404"/>
      <c r="H27" s="404"/>
      <c r="I27" s="404"/>
      <c r="J27" s="105" t="s">
        <v>344</v>
      </c>
      <c r="K27" s="52" t="s">
        <v>345</v>
      </c>
      <c r="L27" s="52" t="s">
        <v>346</v>
      </c>
      <c r="M27" s="52">
        <v>26.92</v>
      </c>
      <c r="N27" s="404"/>
      <c r="O27" s="404"/>
      <c r="P27" s="410"/>
      <c r="Q27" s="410"/>
      <c r="R27" s="410"/>
      <c r="S27" s="410"/>
      <c r="T27" s="407"/>
      <c r="U27" s="407"/>
      <c r="V27" s="407"/>
      <c r="W27" s="404"/>
      <c r="X27" s="404"/>
      <c r="Y27" s="404"/>
      <c r="Z27" s="404"/>
      <c r="AA27" s="420"/>
      <c r="AB27" s="407"/>
      <c r="AC27" s="410"/>
      <c r="AD27" s="410"/>
      <c r="AE27" s="410"/>
      <c r="AF27" s="438"/>
      <c r="AG27" s="410"/>
      <c r="AH27" s="425"/>
      <c r="AI27" s="425"/>
      <c r="AJ27" s="410"/>
    </row>
    <row r="28" spans="2:36" ht="60" x14ac:dyDescent="0.25">
      <c r="B28" s="404"/>
      <c r="C28" s="404"/>
      <c r="D28" s="404"/>
      <c r="E28" s="404"/>
      <c r="F28" s="404"/>
      <c r="G28" s="404"/>
      <c r="H28" s="404"/>
      <c r="I28" s="404"/>
      <c r="J28" s="105" t="s">
        <v>347</v>
      </c>
      <c r="K28" s="52" t="s">
        <v>348</v>
      </c>
      <c r="L28" s="52" t="s">
        <v>346</v>
      </c>
      <c r="M28" s="146">
        <v>39.36</v>
      </c>
      <c r="N28" s="404"/>
      <c r="O28" s="404"/>
      <c r="P28" s="410"/>
      <c r="Q28" s="410"/>
      <c r="R28" s="410"/>
      <c r="S28" s="410"/>
      <c r="T28" s="407"/>
      <c r="U28" s="407"/>
      <c r="V28" s="407"/>
      <c r="W28" s="404"/>
      <c r="X28" s="404"/>
      <c r="Y28" s="404"/>
      <c r="Z28" s="404"/>
      <c r="AA28" s="420"/>
      <c r="AB28" s="407"/>
      <c r="AC28" s="410"/>
      <c r="AD28" s="410"/>
      <c r="AE28" s="410"/>
      <c r="AF28" s="438"/>
      <c r="AG28" s="410"/>
      <c r="AH28" s="425"/>
      <c r="AI28" s="425"/>
      <c r="AJ28" s="410"/>
    </row>
    <row r="29" spans="2:36" ht="48" x14ac:dyDescent="0.25">
      <c r="B29" s="405"/>
      <c r="C29" s="405"/>
      <c r="D29" s="405"/>
      <c r="E29" s="405"/>
      <c r="F29" s="405"/>
      <c r="G29" s="405"/>
      <c r="H29" s="405"/>
      <c r="I29" s="405"/>
      <c r="J29" s="105" t="s">
        <v>349</v>
      </c>
      <c r="K29" s="52" t="s">
        <v>350</v>
      </c>
      <c r="L29" s="52" t="s">
        <v>351</v>
      </c>
      <c r="M29" s="52" t="s">
        <v>714</v>
      </c>
      <c r="N29" s="405"/>
      <c r="O29" s="405"/>
      <c r="P29" s="411"/>
      <c r="Q29" s="411"/>
      <c r="R29" s="411"/>
      <c r="S29" s="411"/>
      <c r="T29" s="408"/>
      <c r="U29" s="408"/>
      <c r="V29" s="408"/>
      <c r="W29" s="405"/>
      <c r="X29" s="405"/>
      <c r="Y29" s="405"/>
      <c r="Z29" s="405"/>
      <c r="AA29" s="421"/>
      <c r="AB29" s="408"/>
      <c r="AC29" s="411"/>
      <c r="AD29" s="411"/>
      <c r="AE29" s="411"/>
      <c r="AF29" s="439"/>
      <c r="AG29" s="411"/>
      <c r="AH29" s="426"/>
      <c r="AI29" s="426"/>
      <c r="AJ29" s="411"/>
    </row>
    <row r="30" spans="2:36" ht="63.75" x14ac:dyDescent="0.25">
      <c r="B30" s="429" t="s">
        <v>450</v>
      </c>
      <c r="C30" s="435" t="s">
        <v>451</v>
      </c>
      <c r="D30" s="435" t="s">
        <v>452</v>
      </c>
      <c r="E30" s="435" t="s">
        <v>453</v>
      </c>
      <c r="F30" s="435" t="s">
        <v>451</v>
      </c>
      <c r="G30" s="435" t="s">
        <v>454</v>
      </c>
      <c r="H30" s="435" t="s">
        <v>41</v>
      </c>
      <c r="I30" s="435" t="s">
        <v>41</v>
      </c>
      <c r="J30" s="120" t="s">
        <v>455</v>
      </c>
      <c r="K30" s="120" t="s">
        <v>456</v>
      </c>
      <c r="L30" s="120" t="s">
        <v>457</v>
      </c>
      <c r="M30" s="121">
        <v>600000</v>
      </c>
      <c r="N30" s="435" t="s">
        <v>223</v>
      </c>
      <c r="O30" s="435" t="s">
        <v>458</v>
      </c>
      <c r="P30" s="429" t="s">
        <v>338</v>
      </c>
      <c r="Q30" s="429" t="s">
        <v>44</v>
      </c>
      <c r="R30" s="429" t="s">
        <v>45</v>
      </c>
      <c r="S30" s="429" t="s">
        <v>131</v>
      </c>
      <c r="T30" s="432">
        <v>601747.48</v>
      </c>
      <c r="U30" s="432">
        <v>601747.48</v>
      </c>
      <c r="V30" s="432">
        <v>601747.48</v>
      </c>
      <c r="W30" s="432" t="s">
        <v>293</v>
      </c>
      <c r="X30" s="432" t="s">
        <v>293</v>
      </c>
      <c r="Y30" s="432" t="s">
        <v>293</v>
      </c>
      <c r="Z30" s="432" t="s">
        <v>293</v>
      </c>
      <c r="AA30" s="444" t="s">
        <v>293</v>
      </c>
      <c r="AB30" s="432">
        <v>106190.74</v>
      </c>
      <c r="AC30" s="447" t="s">
        <v>339</v>
      </c>
      <c r="AD30" s="447" t="s">
        <v>293</v>
      </c>
      <c r="AE30" s="447" t="s">
        <v>293</v>
      </c>
      <c r="AF30" s="447">
        <v>601747.48</v>
      </c>
      <c r="AG30" s="429" t="s">
        <v>293</v>
      </c>
      <c r="AH30" s="440" t="s">
        <v>387</v>
      </c>
      <c r="AI30" s="440" t="s">
        <v>459</v>
      </c>
      <c r="AJ30" s="443">
        <v>45716</v>
      </c>
    </row>
    <row r="31" spans="2:36" ht="89.25" x14ac:dyDescent="0.25">
      <c r="B31" s="430"/>
      <c r="C31" s="436"/>
      <c r="D31" s="436"/>
      <c r="E31" s="436"/>
      <c r="F31" s="436"/>
      <c r="G31" s="436"/>
      <c r="H31" s="436"/>
      <c r="I31" s="436"/>
      <c r="J31" s="120" t="s">
        <v>460</v>
      </c>
      <c r="K31" s="120" t="s">
        <v>461</v>
      </c>
      <c r="L31" s="120" t="s">
        <v>222</v>
      </c>
      <c r="M31" s="120">
        <v>1</v>
      </c>
      <c r="N31" s="436"/>
      <c r="O31" s="436"/>
      <c r="P31" s="430"/>
      <c r="Q31" s="430"/>
      <c r="R31" s="430"/>
      <c r="S31" s="430"/>
      <c r="T31" s="433"/>
      <c r="U31" s="433"/>
      <c r="V31" s="433"/>
      <c r="W31" s="433"/>
      <c r="X31" s="433"/>
      <c r="Y31" s="433"/>
      <c r="Z31" s="433"/>
      <c r="AA31" s="445"/>
      <c r="AB31" s="433"/>
      <c r="AC31" s="448"/>
      <c r="AD31" s="448"/>
      <c r="AE31" s="448"/>
      <c r="AF31" s="448"/>
      <c r="AG31" s="430"/>
      <c r="AH31" s="441"/>
      <c r="AI31" s="441"/>
      <c r="AJ31" s="430"/>
    </row>
    <row r="32" spans="2:36" ht="51" x14ac:dyDescent="0.25">
      <c r="B32" s="431"/>
      <c r="C32" s="437"/>
      <c r="D32" s="437"/>
      <c r="E32" s="437"/>
      <c r="F32" s="437"/>
      <c r="G32" s="437"/>
      <c r="H32" s="437"/>
      <c r="I32" s="437"/>
      <c r="J32" s="120" t="s">
        <v>462</v>
      </c>
      <c r="K32" s="120" t="s">
        <v>463</v>
      </c>
      <c r="L32" s="120" t="s">
        <v>464</v>
      </c>
      <c r="M32" s="121">
        <v>1750</v>
      </c>
      <c r="N32" s="437"/>
      <c r="O32" s="437"/>
      <c r="P32" s="431"/>
      <c r="Q32" s="431"/>
      <c r="R32" s="431"/>
      <c r="S32" s="431"/>
      <c r="T32" s="434"/>
      <c r="U32" s="434"/>
      <c r="V32" s="434"/>
      <c r="W32" s="434"/>
      <c r="X32" s="434"/>
      <c r="Y32" s="434"/>
      <c r="Z32" s="434"/>
      <c r="AA32" s="446"/>
      <c r="AB32" s="434"/>
      <c r="AC32" s="449"/>
      <c r="AD32" s="449"/>
      <c r="AE32" s="449"/>
      <c r="AF32" s="449"/>
      <c r="AG32" s="431"/>
      <c r="AH32" s="442"/>
      <c r="AI32" s="442"/>
      <c r="AJ32" s="431"/>
    </row>
    <row r="33" spans="2:36" ht="63.75" x14ac:dyDescent="0.25">
      <c r="B33" s="429" t="s">
        <v>465</v>
      </c>
      <c r="C33" s="435" t="s">
        <v>466</v>
      </c>
      <c r="D33" s="435" t="s">
        <v>452</v>
      </c>
      <c r="E33" s="435" t="s">
        <v>453</v>
      </c>
      <c r="F33" s="435" t="s">
        <v>466</v>
      </c>
      <c r="G33" s="435" t="s">
        <v>454</v>
      </c>
      <c r="H33" s="435" t="s">
        <v>41</v>
      </c>
      <c r="I33" s="435" t="s">
        <v>41</v>
      </c>
      <c r="J33" s="120" t="s">
        <v>455</v>
      </c>
      <c r="K33" s="120" t="s">
        <v>456</v>
      </c>
      <c r="L33" s="120" t="s">
        <v>457</v>
      </c>
      <c r="M33" s="121">
        <v>4050123.32</v>
      </c>
      <c r="N33" s="435" t="s">
        <v>336</v>
      </c>
      <c r="O33" s="435" t="s">
        <v>467</v>
      </c>
      <c r="P33" s="429" t="s">
        <v>338</v>
      </c>
      <c r="Q33" s="429" t="s">
        <v>44</v>
      </c>
      <c r="R33" s="429" t="s">
        <v>45</v>
      </c>
      <c r="S33" s="429" t="s">
        <v>131</v>
      </c>
      <c r="T33" s="432">
        <v>3650004.81</v>
      </c>
      <c r="U33" s="432">
        <v>3650004.81</v>
      </c>
      <c r="V33" s="432">
        <v>3650004.81</v>
      </c>
      <c r="W33" s="432" t="s">
        <v>293</v>
      </c>
      <c r="X33" s="432" t="s">
        <v>293</v>
      </c>
      <c r="Y33" s="432" t="s">
        <v>293</v>
      </c>
      <c r="Z33" s="432" t="s">
        <v>293</v>
      </c>
      <c r="AA33" s="444" t="s">
        <v>293</v>
      </c>
      <c r="AB33" s="432">
        <v>644118.51</v>
      </c>
      <c r="AC33" s="447" t="s">
        <v>339</v>
      </c>
      <c r="AD33" s="447" t="s">
        <v>293</v>
      </c>
      <c r="AE33" s="447" t="s">
        <v>293</v>
      </c>
      <c r="AF33" s="447">
        <v>3650004.81</v>
      </c>
      <c r="AG33" s="429" t="s">
        <v>293</v>
      </c>
      <c r="AH33" s="440" t="s">
        <v>369</v>
      </c>
      <c r="AI33" s="440" t="s">
        <v>309</v>
      </c>
      <c r="AJ33" s="443">
        <v>45688</v>
      </c>
    </row>
    <row r="34" spans="2:36" ht="89.25" x14ac:dyDescent="0.25">
      <c r="B34" s="430"/>
      <c r="C34" s="436"/>
      <c r="D34" s="436"/>
      <c r="E34" s="436"/>
      <c r="F34" s="436"/>
      <c r="G34" s="436"/>
      <c r="H34" s="436"/>
      <c r="I34" s="436"/>
      <c r="J34" s="120" t="s">
        <v>460</v>
      </c>
      <c r="K34" s="120" t="s">
        <v>461</v>
      </c>
      <c r="L34" s="120" t="s">
        <v>222</v>
      </c>
      <c r="M34" s="120">
        <v>1</v>
      </c>
      <c r="N34" s="436"/>
      <c r="O34" s="436"/>
      <c r="P34" s="430"/>
      <c r="Q34" s="430"/>
      <c r="R34" s="430"/>
      <c r="S34" s="430"/>
      <c r="T34" s="433"/>
      <c r="U34" s="433"/>
      <c r="V34" s="433"/>
      <c r="W34" s="433"/>
      <c r="X34" s="433"/>
      <c r="Y34" s="433"/>
      <c r="Z34" s="433"/>
      <c r="AA34" s="445"/>
      <c r="AB34" s="433"/>
      <c r="AC34" s="448"/>
      <c r="AD34" s="448"/>
      <c r="AE34" s="448"/>
      <c r="AF34" s="448"/>
      <c r="AG34" s="430"/>
      <c r="AH34" s="441"/>
      <c r="AI34" s="441"/>
      <c r="AJ34" s="430"/>
    </row>
    <row r="35" spans="2:36" ht="51" x14ac:dyDescent="0.25">
      <c r="B35" s="431"/>
      <c r="C35" s="437"/>
      <c r="D35" s="437"/>
      <c r="E35" s="437"/>
      <c r="F35" s="437"/>
      <c r="G35" s="437"/>
      <c r="H35" s="437"/>
      <c r="I35" s="437"/>
      <c r="J35" s="120" t="s">
        <v>462</v>
      </c>
      <c r="K35" s="120" t="s">
        <v>463</v>
      </c>
      <c r="L35" s="120" t="s">
        <v>464</v>
      </c>
      <c r="M35" s="121">
        <v>2400</v>
      </c>
      <c r="N35" s="437"/>
      <c r="O35" s="437"/>
      <c r="P35" s="431"/>
      <c r="Q35" s="431"/>
      <c r="R35" s="431"/>
      <c r="S35" s="431"/>
      <c r="T35" s="434"/>
      <c r="U35" s="434"/>
      <c r="V35" s="434"/>
      <c r="W35" s="434"/>
      <c r="X35" s="434"/>
      <c r="Y35" s="434"/>
      <c r="Z35" s="434"/>
      <c r="AA35" s="446"/>
      <c r="AB35" s="434"/>
      <c r="AC35" s="449"/>
      <c r="AD35" s="449"/>
      <c r="AE35" s="449"/>
      <c r="AF35" s="449"/>
      <c r="AG35" s="431"/>
      <c r="AH35" s="442"/>
      <c r="AI35" s="442"/>
      <c r="AJ35" s="431"/>
    </row>
    <row r="36" spans="2:36" ht="76.5" x14ac:dyDescent="0.25">
      <c r="B36" s="454" t="s">
        <v>468</v>
      </c>
      <c r="C36" s="450" t="s">
        <v>469</v>
      </c>
      <c r="D36" s="450" t="s">
        <v>470</v>
      </c>
      <c r="E36" s="450" t="s">
        <v>471</v>
      </c>
      <c r="F36" s="450" t="s">
        <v>469</v>
      </c>
      <c r="G36" s="450" t="s">
        <v>472</v>
      </c>
      <c r="H36" s="450" t="s">
        <v>41</v>
      </c>
      <c r="I36" s="450" t="s">
        <v>41</v>
      </c>
      <c r="J36" s="122" t="s">
        <v>473</v>
      </c>
      <c r="K36" s="122" t="s">
        <v>474</v>
      </c>
      <c r="L36" s="122" t="s">
        <v>137</v>
      </c>
      <c r="M36" s="123">
        <v>8000</v>
      </c>
      <c r="N36" s="450" t="s">
        <v>223</v>
      </c>
      <c r="O36" s="450" t="s">
        <v>48</v>
      </c>
      <c r="P36" s="450" t="s">
        <v>338</v>
      </c>
      <c r="Q36" s="450" t="s">
        <v>44</v>
      </c>
      <c r="R36" s="450" t="s">
        <v>45</v>
      </c>
      <c r="S36" s="450" t="s">
        <v>131</v>
      </c>
      <c r="T36" s="452">
        <v>212500</v>
      </c>
      <c r="U36" s="463">
        <v>212500</v>
      </c>
      <c r="V36" s="463">
        <v>212500</v>
      </c>
      <c r="W36" s="450" t="s">
        <v>293</v>
      </c>
      <c r="X36" s="450" t="s">
        <v>293</v>
      </c>
      <c r="Y36" s="450" t="s">
        <v>293</v>
      </c>
      <c r="Z36" s="450" t="s">
        <v>293</v>
      </c>
      <c r="AA36" s="450" t="s">
        <v>293</v>
      </c>
      <c r="AB36" s="458">
        <v>37500</v>
      </c>
      <c r="AC36" s="450" t="s">
        <v>339</v>
      </c>
      <c r="AD36" s="450" t="s">
        <v>293</v>
      </c>
      <c r="AE36" s="460" t="s">
        <v>293</v>
      </c>
      <c r="AF36" s="461">
        <v>212500</v>
      </c>
      <c r="AG36" s="450" t="s">
        <v>293</v>
      </c>
      <c r="AH36" s="456" t="s">
        <v>387</v>
      </c>
      <c r="AI36" s="456" t="s">
        <v>459</v>
      </c>
      <c r="AJ36" s="456" t="s">
        <v>715</v>
      </c>
    </row>
    <row r="37" spans="2:36" ht="102" x14ac:dyDescent="0.25">
      <c r="B37" s="455"/>
      <c r="C37" s="451"/>
      <c r="D37" s="451"/>
      <c r="E37" s="451"/>
      <c r="F37" s="451"/>
      <c r="G37" s="451"/>
      <c r="H37" s="451"/>
      <c r="I37" s="451"/>
      <c r="J37" s="122" t="s">
        <v>475</v>
      </c>
      <c r="K37" s="122" t="s">
        <v>476</v>
      </c>
      <c r="L37" s="122" t="s">
        <v>477</v>
      </c>
      <c r="M37" s="123">
        <v>6</v>
      </c>
      <c r="N37" s="451"/>
      <c r="O37" s="451"/>
      <c r="P37" s="451"/>
      <c r="Q37" s="451"/>
      <c r="R37" s="451"/>
      <c r="S37" s="451"/>
      <c r="T37" s="453"/>
      <c r="U37" s="464"/>
      <c r="V37" s="464"/>
      <c r="W37" s="451"/>
      <c r="X37" s="451"/>
      <c r="Y37" s="451"/>
      <c r="Z37" s="451"/>
      <c r="AA37" s="451"/>
      <c r="AB37" s="459"/>
      <c r="AC37" s="451"/>
      <c r="AD37" s="451"/>
      <c r="AE37" s="451"/>
      <c r="AF37" s="462"/>
      <c r="AG37" s="451"/>
      <c r="AH37" s="457"/>
      <c r="AI37" s="457"/>
      <c r="AJ37" s="457"/>
    </row>
    <row r="38" spans="2:36" ht="76.5" x14ac:dyDescent="0.25">
      <c r="B38" s="454" t="s">
        <v>478</v>
      </c>
      <c r="C38" s="450" t="s">
        <v>479</v>
      </c>
      <c r="D38" s="450" t="s">
        <v>470</v>
      </c>
      <c r="E38" s="450" t="s">
        <v>471</v>
      </c>
      <c r="F38" s="450" t="s">
        <v>479</v>
      </c>
      <c r="G38" s="450" t="s">
        <v>472</v>
      </c>
      <c r="H38" s="450" t="s">
        <v>41</v>
      </c>
      <c r="I38" s="450" t="s">
        <v>41</v>
      </c>
      <c r="J38" s="122" t="s">
        <v>473</v>
      </c>
      <c r="K38" s="122" t="s">
        <v>474</v>
      </c>
      <c r="L38" s="122" t="s">
        <v>137</v>
      </c>
      <c r="M38" s="123">
        <v>25000</v>
      </c>
      <c r="N38" s="450" t="s">
        <v>223</v>
      </c>
      <c r="O38" s="450" t="s">
        <v>458</v>
      </c>
      <c r="P38" s="450" t="s">
        <v>338</v>
      </c>
      <c r="Q38" s="450" t="s">
        <v>44</v>
      </c>
      <c r="R38" s="450" t="s">
        <v>45</v>
      </c>
      <c r="S38" s="450" t="s">
        <v>131</v>
      </c>
      <c r="T38" s="452">
        <v>178150.7</v>
      </c>
      <c r="U38" s="463">
        <v>178150.7</v>
      </c>
      <c r="V38" s="463">
        <v>178150.7</v>
      </c>
      <c r="W38" s="450" t="s">
        <v>293</v>
      </c>
      <c r="X38" s="450" t="s">
        <v>293</v>
      </c>
      <c r="Y38" s="450" t="s">
        <v>293</v>
      </c>
      <c r="Z38" s="450" t="s">
        <v>293</v>
      </c>
      <c r="AA38" s="450" t="s">
        <v>293</v>
      </c>
      <c r="AB38" s="458">
        <v>31438.36</v>
      </c>
      <c r="AC38" s="450" t="s">
        <v>339</v>
      </c>
      <c r="AD38" s="450" t="s">
        <v>293</v>
      </c>
      <c r="AE38" s="460" t="s">
        <v>293</v>
      </c>
      <c r="AF38" s="461">
        <v>178150.7</v>
      </c>
      <c r="AG38" s="450" t="s">
        <v>293</v>
      </c>
      <c r="AH38" s="456" t="s">
        <v>387</v>
      </c>
      <c r="AI38" s="456" t="s">
        <v>459</v>
      </c>
      <c r="AJ38" s="456" t="s">
        <v>715</v>
      </c>
    </row>
    <row r="39" spans="2:36" ht="102" x14ac:dyDescent="0.25">
      <c r="B39" s="455"/>
      <c r="C39" s="451"/>
      <c r="D39" s="451"/>
      <c r="E39" s="451"/>
      <c r="F39" s="451"/>
      <c r="G39" s="451"/>
      <c r="H39" s="451"/>
      <c r="I39" s="451"/>
      <c r="J39" s="122" t="s">
        <v>475</v>
      </c>
      <c r="K39" s="122" t="s">
        <v>476</v>
      </c>
      <c r="L39" s="122" t="s">
        <v>477</v>
      </c>
      <c r="M39" s="123">
        <v>3</v>
      </c>
      <c r="N39" s="451"/>
      <c r="O39" s="451"/>
      <c r="P39" s="451"/>
      <c r="Q39" s="451"/>
      <c r="R39" s="451"/>
      <c r="S39" s="451"/>
      <c r="T39" s="453"/>
      <c r="U39" s="464"/>
      <c r="V39" s="464"/>
      <c r="W39" s="451"/>
      <c r="X39" s="451"/>
      <c r="Y39" s="451"/>
      <c r="Z39" s="451"/>
      <c r="AA39" s="451"/>
      <c r="AB39" s="459"/>
      <c r="AC39" s="451"/>
      <c r="AD39" s="451"/>
      <c r="AE39" s="451"/>
      <c r="AF39" s="462"/>
      <c r="AG39" s="451"/>
      <c r="AH39" s="457"/>
      <c r="AI39" s="457"/>
      <c r="AJ39" s="457"/>
    </row>
    <row r="40" spans="2:36" ht="76.5" x14ac:dyDescent="0.25">
      <c r="B40" s="454" t="s">
        <v>480</v>
      </c>
      <c r="C40" s="450" t="s">
        <v>481</v>
      </c>
      <c r="D40" s="450" t="s">
        <v>470</v>
      </c>
      <c r="E40" s="450" t="s">
        <v>471</v>
      </c>
      <c r="F40" s="450" t="s">
        <v>481</v>
      </c>
      <c r="G40" s="450" t="s">
        <v>472</v>
      </c>
      <c r="H40" s="450" t="s">
        <v>41</v>
      </c>
      <c r="I40" s="450" t="s">
        <v>41</v>
      </c>
      <c r="J40" s="122" t="s">
        <v>473</v>
      </c>
      <c r="K40" s="122" t="s">
        <v>474</v>
      </c>
      <c r="L40" s="122" t="s">
        <v>137</v>
      </c>
      <c r="M40" s="123">
        <v>4856</v>
      </c>
      <c r="N40" s="450" t="s">
        <v>223</v>
      </c>
      <c r="O40" s="450" t="s">
        <v>87</v>
      </c>
      <c r="P40" s="450" t="s">
        <v>338</v>
      </c>
      <c r="Q40" s="450" t="s">
        <v>44</v>
      </c>
      <c r="R40" s="450" t="s">
        <v>45</v>
      </c>
      <c r="S40" s="450" t="s">
        <v>131</v>
      </c>
      <c r="T40" s="452">
        <v>255000</v>
      </c>
      <c r="U40" s="463">
        <v>255000</v>
      </c>
      <c r="V40" s="463">
        <v>255000</v>
      </c>
      <c r="W40" s="450" t="s">
        <v>293</v>
      </c>
      <c r="X40" s="450" t="s">
        <v>293</v>
      </c>
      <c r="Y40" s="450" t="s">
        <v>293</v>
      </c>
      <c r="Z40" s="450" t="s">
        <v>293</v>
      </c>
      <c r="AA40" s="450" t="s">
        <v>293</v>
      </c>
      <c r="AB40" s="458">
        <v>45000</v>
      </c>
      <c r="AC40" s="450" t="s">
        <v>339</v>
      </c>
      <c r="AD40" s="450" t="s">
        <v>293</v>
      </c>
      <c r="AE40" s="460" t="s">
        <v>293</v>
      </c>
      <c r="AF40" s="461">
        <v>255000</v>
      </c>
      <c r="AG40" s="450" t="s">
        <v>293</v>
      </c>
      <c r="AH40" s="456" t="s">
        <v>387</v>
      </c>
      <c r="AI40" s="456" t="s">
        <v>459</v>
      </c>
      <c r="AJ40" s="456" t="s">
        <v>715</v>
      </c>
    </row>
    <row r="41" spans="2:36" ht="102" x14ac:dyDescent="0.25">
      <c r="B41" s="455"/>
      <c r="C41" s="451"/>
      <c r="D41" s="451"/>
      <c r="E41" s="451"/>
      <c r="F41" s="451"/>
      <c r="G41" s="451"/>
      <c r="H41" s="451"/>
      <c r="I41" s="451"/>
      <c r="J41" s="122" t="s">
        <v>475</v>
      </c>
      <c r="K41" s="122" t="s">
        <v>476</v>
      </c>
      <c r="L41" s="122" t="s">
        <v>477</v>
      </c>
      <c r="M41" s="123">
        <v>5</v>
      </c>
      <c r="N41" s="451"/>
      <c r="O41" s="451"/>
      <c r="P41" s="451"/>
      <c r="Q41" s="451"/>
      <c r="R41" s="451"/>
      <c r="S41" s="451"/>
      <c r="T41" s="453"/>
      <c r="U41" s="464"/>
      <c r="V41" s="464"/>
      <c r="W41" s="451"/>
      <c r="X41" s="451"/>
      <c r="Y41" s="451"/>
      <c r="Z41" s="451"/>
      <c r="AA41" s="451"/>
      <c r="AB41" s="459"/>
      <c r="AC41" s="451"/>
      <c r="AD41" s="451"/>
      <c r="AE41" s="451"/>
      <c r="AF41" s="462"/>
      <c r="AG41" s="451"/>
      <c r="AH41" s="457"/>
      <c r="AI41" s="457"/>
      <c r="AJ41" s="457"/>
    </row>
    <row r="42" spans="2:36" ht="48" x14ac:dyDescent="0.25">
      <c r="B42" s="465" t="s">
        <v>482</v>
      </c>
      <c r="C42" s="465" t="s">
        <v>483</v>
      </c>
      <c r="D42" s="465" t="s">
        <v>484</v>
      </c>
      <c r="E42" s="465" t="s">
        <v>485</v>
      </c>
      <c r="F42" s="465" t="s">
        <v>483</v>
      </c>
      <c r="G42" s="465" t="s">
        <v>486</v>
      </c>
      <c r="H42" s="465" t="s">
        <v>41</v>
      </c>
      <c r="I42" s="465" t="s">
        <v>41</v>
      </c>
      <c r="J42" s="124" t="s">
        <v>487</v>
      </c>
      <c r="K42" s="124" t="s">
        <v>488</v>
      </c>
      <c r="L42" s="124" t="s">
        <v>477</v>
      </c>
      <c r="M42" s="124">
        <v>0.15</v>
      </c>
      <c r="N42" s="465" t="s">
        <v>223</v>
      </c>
      <c r="O42" s="465" t="s">
        <v>48</v>
      </c>
      <c r="P42" s="469" t="s">
        <v>338</v>
      </c>
      <c r="Q42" s="469" t="s">
        <v>44</v>
      </c>
      <c r="R42" s="469" t="s">
        <v>45</v>
      </c>
      <c r="S42" s="469" t="s">
        <v>131</v>
      </c>
      <c r="T42" s="467">
        <v>89998</v>
      </c>
      <c r="U42" s="467">
        <v>89998</v>
      </c>
      <c r="V42" s="467">
        <v>89998</v>
      </c>
      <c r="W42" s="465" t="s">
        <v>293</v>
      </c>
      <c r="X42" s="465" t="s">
        <v>293</v>
      </c>
      <c r="Y42" s="465" t="s">
        <v>293</v>
      </c>
      <c r="Z42" s="465" t="s">
        <v>293</v>
      </c>
      <c r="AA42" s="480" t="s">
        <v>293</v>
      </c>
      <c r="AB42" s="467">
        <v>15882</v>
      </c>
      <c r="AC42" s="469" t="s">
        <v>339</v>
      </c>
      <c r="AD42" s="469" t="s">
        <v>293</v>
      </c>
      <c r="AE42" s="469" t="s">
        <v>293</v>
      </c>
      <c r="AF42" s="467">
        <v>89998</v>
      </c>
      <c r="AG42" s="469" t="s">
        <v>15</v>
      </c>
      <c r="AH42" s="478" t="s">
        <v>368</v>
      </c>
      <c r="AI42" s="478" t="s">
        <v>314</v>
      </c>
      <c r="AJ42" s="476">
        <v>45624</v>
      </c>
    </row>
    <row r="43" spans="2:36" ht="108" x14ac:dyDescent="0.25">
      <c r="B43" s="466"/>
      <c r="C43" s="466"/>
      <c r="D43" s="466"/>
      <c r="E43" s="466"/>
      <c r="F43" s="466"/>
      <c r="G43" s="466"/>
      <c r="H43" s="466"/>
      <c r="I43" s="466"/>
      <c r="J43" s="124" t="s">
        <v>391</v>
      </c>
      <c r="K43" s="124" t="s">
        <v>489</v>
      </c>
      <c r="L43" s="124" t="s">
        <v>477</v>
      </c>
      <c r="M43" s="124">
        <v>0.15</v>
      </c>
      <c r="N43" s="466"/>
      <c r="O43" s="466"/>
      <c r="P43" s="414"/>
      <c r="Q43" s="414"/>
      <c r="R43" s="414"/>
      <c r="S43" s="414"/>
      <c r="T43" s="468"/>
      <c r="U43" s="468"/>
      <c r="V43" s="468"/>
      <c r="W43" s="466"/>
      <c r="X43" s="466"/>
      <c r="Y43" s="466"/>
      <c r="Z43" s="466"/>
      <c r="AA43" s="481"/>
      <c r="AB43" s="468"/>
      <c r="AC43" s="414"/>
      <c r="AD43" s="414"/>
      <c r="AE43" s="414"/>
      <c r="AF43" s="468"/>
      <c r="AG43" s="414"/>
      <c r="AH43" s="479"/>
      <c r="AI43" s="479"/>
      <c r="AJ43" s="477"/>
    </row>
    <row r="44" spans="2:36" ht="153" x14ac:dyDescent="0.25">
      <c r="B44" s="419" t="s">
        <v>750</v>
      </c>
      <c r="C44" s="470" t="s">
        <v>751</v>
      </c>
      <c r="D44" s="470" t="s">
        <v>752</v>
      </c>
      <c r="E44" s="470" t="s">
        <v>753</v>
      </c>
      <c r="F44" s="470" t="s">
        <v>751</v>
      </c>
      <c r="G44" s="470" t="s">
        <v>754</v>
      </c>
      <c r="H44" s="470" t="s">
        <v>41</v>
      </c>
      <c r="I44" s="470" t="s">
        <v>41</v>
      </c>
      <c r="J44" s="262" t="s">
        <v>755</v>
      </c>
      <c r="K44" s="262" t="s">
        <v>756</v>
      </c>
      <c r="L44" s="262" t="s">
        <v>81</v>
      </c>
      <c r="M44" s="262">
        <v>7</v>
      </c>
      <c r="N44" s="470" t="s">
        <v>336</v>
      </c>
      <c r="O44" s="470" t="s">
        <v>757</v>
      </c>
      <c r="P44" s="419" t="s">
        <v>338</v>
      </c>
      <c r="Q44" s="419" t="s">
        <v>44</v>
      </c>
      <c r="R44" s="419" t="s">
        <v>45</v>
      </c>
      <c r="S44" s="472" t="s">
        <v>131</v>
      </c>
      <c r="T44" s="474">
        <v>253289.32</v>
      </c>
      <c r="U44" s="474">
        <v>253289.32</v>
      </c>
      <c r="V44" s="474">
        <v>253289.32</v>
      </c>
      <c r="W44" s="470" t="s">
        <v>293</v>
      </c>
      <c r="X44" s="470" t="s">
        <v>293</v>
      </c>
      <c r="Y44" s="470" t="s">
        <v>293</v>
      </c>
      <c r="Z44" s="470" t="s">
        <v>293</v>
      </c>
      <c r="AA44" s="419" t="s">
        <v>293</v>
      </c>
      <c r="AB44" s="474">
        <v>13331.02</v>
      </c>
      <c r="AC44" s="419" t="s">
        <v>339</v>
      </c>
      <c r="AD44" s="419" t="s">
        <v>293</v>
      </c>
      <c r="AE44" s="419" t="s">
        <v>293</v>
      </c>
      <c r="AF44" s="474">
        <v>253289.32</v>
      </c>
      <c r="AG44" s="419" t="s">
        <v>293</v>
      </c>
      <c r="AH44" s="263" t="s">
        <v>758</v>
      </c>
      <c r="AI44" s="263" t="s">
        <v>759</v>
      </c>
      <c r="AJ44" s="482"/>
    </row>
    <row r="45" spans="2:36" ht="216.75" x14ac:dyDescent="0.25">
      <c r="B45" s="421"/>
      <c r="C45" s="471"/>
      <c r="D45" s="471"/>
      <c r="E45" s="471"/>
      <c r="F45" s="471"/>
      <c r="G45" s="471"/>
      <c r="H45" s="471"/>
      <c r="I45" s="471"/>
      <c r="J45" s="262" t="s">
        <v>760</v>
      </c>
      <c r="K45" s="262" t="s">
        <v>761</v>
      </c>
      <c r="L45" s="262" t="s">
        <v>81</v>
      </c>
      <c r="M45" s="262">
        <v>1</v>
      </c>
      <c r="N45" s="471"/>
      <c r="O45" s="471"/>
      <c r="P45" s="421"/>
      <c r="Q45" s="421"/>
      <c r="R45" s="421"/>
      <c r="S45" s="473"/>
      <c r="T45" s="475"/>
      <c r="U45" s="475"/>
      <c r="V45" s="475"/>
      <c r="W45" s="471"/>
      <c r="X45" s="471"/>
      <c r="Y45" s="471"/>
      <c r="Z45" s="471"/>
      <c r="AA45" s="421"/>
      <c r="AB45" s="475"/>
      <c r="AC45" s="421"/>
      <c r="AD45" s="421"/>
      <c r="AE45" s="421"/>
      <c r="AF45" s="475"/>
      <c r="AG45" s="421"/>
      <c r="AH45" s="264"/>
      <c r="AI45" s="264"/>
      <c r="AJ45" s="483"/>
    </row>
    <row r="46" spans="2:36" ht="153" x14ac:dyDescent="0.25">
      <c r="B46" s="419" t="s">
        <v>762</v>
      </c>
      <c r="C46" s="470" t="s">
        <v>763</v>
      </c>
      <c r="D46" s="470" t="s">
        <v>752</v>
      </c>
      <c r="E46" s="470" t="s">
        <v>753</v>
      </c>
      <c r="F46" s="470" t="s">
        <v>763</v>
      </c>
      <c r="G46" s="470" t="s">
        <v>754</v>
      </c>
      <c r="H46" s="470" t="s">
        <v>41</v>
      </c>
      <c r="I46" s="470" t="s">
        <v>41</v>
      </c>
      <c r="J46" s="262" t="s">
        <v>755</v>
      </c>
      <c r="K46" s="262" t="s">
        <v>756</v>
      </c>
      <c r="L46" s="262" t="s">
        <v>81</v>
      </c>
      <c r="M46" s="262">
        <v>33</v>
      </c>
      <c r="N46" s="470" t="s">
        <v>336</v>
      </c>
      <c r="O46" s="470" t="s">
        <v>764</v>
      </c>
      <c r="P46" s="419" t="s">
        <v>338</v>
      </c>
      <c r="Q46" s="419" t="s">
        <v>44</v>
      </c>
      <c r="R46" s="419" t="s">
        <v>45</v>
      </c>
      <c r="S46" s="472" t="s">
        <v>131</v>
      </c>
      <c r="T46" s="474">
        <v>600000</v>
      </c>
      <c r="U46" s="474">
        <v>600000</v>
      </c>
      <c r="V46" s="474">
        <v>600000</v>
      </c>
      <c r="W46" s="470" t="s">
        <v>293</v>
      </c>
      <c r="X46" s="470" t="s">
        <v>293</v>
      </c>
      <c r="Y46" s="470" t="s">
        <v>293</v>
      </c>
      <c r="Z46" s="470" t="s">
        <v>293</v>
      </c>
      <c r="AA46" s="419" t="s">
        <v>293</v>
      </c>
      <c r="AB46" s="474">
        <v>31578.95</v>
      </c>
      <c r="AC46" s="419" t="s">
        <v>339</v>
      </c>
      <c r="AD46" s="419" t="s">
        <v>293</v>
      </c>
      <c r="AE46" s="419" t="s">
        <v>293</v>
      </c>
      <c r="AF46" s="474">
        <v>600000</v>
      </c>
      <c r="AG46" s="419" t="s">
        <v>293</v>
      </c>
      <c r="AH46" s="263" t="s">
        <v>758</v>
      </c>
      <c r="AI46" s="263" t="s">
        <v>765</v>
      </c>
      <c r="AJ46" s="482"/>
    </row>
    <row r="47" spans="2:36" ht="216.75" x14ac:dyDescent="0.25">
      <c r="B47" s="421"/>
      <c r="C47" s="471"/>
      <c r="D47" s="471"/>
      <c r="E47" s="471"/>
      <c r="F47" s="471"/>
      <c r="G47" s="471"/>
      <c r="H47" s="471"/>
      <c r="I47" s="471"/>
      <c r="J47" s="262" t="s">
        <v>760</v>
      </c>
      <c r="K47" s="262" t="s">
        <v>761</v>
      </c>
      <c r="L47" s="262" t="s">
        <v>81</v>
      </c>
      <c r="M47" s="262">
        <v>1</v>
      </c>
      <c r="N47" s="471"/>
      <c r="O47" s="471"/>
      <c r="P47" s="421"/>
      <c r="Q47" s="421"/>
      <c r="R47" s="421"/>
      <c r="S47" s="473"/>
      <c r="T47" s="475"/>
      <c r="U47" s="475"/>
      <c r="V47" s="475"/>
      <c r="W47" s="471"/>
      <c r="X47" s="471"/>
      <c r="Y47" s="471"/>
      <c r="Z47" s="471"/>
      <c r="AA47" s="421"/>
      <c r="AB47" s="475"/>
      <c r="AC47" s="421"/>
      <c r="AD47" s="421"/>
      <c r="AE47" s="421"/>
      <c r="AF47" s="475"/>
      <c r="AG47" s="421"/>
      <c r="AH47" s="264"/>
      <c r="AI47" s="264"/>
      <c r="AJ47" s="483"/>
    </row>
    <row r="48" spans="2:36" ht="153" x14ac:dyDescent="0.25">
      <c r="B48" s="419" t="s">
        <v>766</v>
      </c>
      <c r="C48" s="470" t="s">
        <v>767</v>
      </c>
      <c r="D48" s="470" t="s">
        <v>752</v>
      </c>
      <c r="E48" s="470" t="s">
        <v>753</v>
      </c>
      <c r="F48" s="470" t="s">
        <v>767</v>
      </c>
      <c r="G48" s="470" t="s">
        <v>754</v>
      </c>
      <c r="H48" s="470" t="s">
        <v>41</v>
      </c>
      <c r="I48" s="470" t="s">
        <v>41</v>
      </c>
      <c r="J48" s="262" t="s">
        <v>755</v>
      </c>
      <c r="K48" s="262" t="s">
        <v>756</v>
      </c>
      <c r="L48" s="262" t="s">
        <v>81</v>
      </c>
      <c r="M48" s="262">
        <v>44</v>
      </c>
      <c r="N48" s="470" t="s">
        <v>336</v>
      </c>
      <c r="O48" s="470" t="s">
        <v>768</v>
      </c>
      <c r="P48" s="419" t="s">
        <v>338</v>
      </c>
      <c r="Q48" s="419" t="s">
        <v>44</v>
      </c>
      <c r="R48" s="419" t="s">
        <v>45</v>
      </c>
      <c r="S48" s="472" t="s">
        <v>131</v>
      </c>
      <c r="T48" s="474">
        <v>760000</v>
      </c>
      <c r="U48" s="474">
        <v>760000</v>
      </c>
      <c r="V48" s="474">
        <v>760000</v>
      </c>
      <c r="W48" s="470" t="s">
        <v>293</v>
      </c>
      <c r="X48" s="470" t="s">
        <v>293</v>
      </c>
      <c r="Y48" s="470" t="s">
        <v>293</v>
      </c>
      <c r="Z48" s="470" t="s">
        <v>293</v>
      </c>
      <c r="AA48" s="419" t="s">
        <v>293</v>
      </c>
      <c r="AB48" s="474">
        <v>40000</v>
      </c>
      <c r="AC48" s="419" t="s">
        <v>339</v>
      </c>
      <c r="AD48" s="419" t="s">
        <v>293</v>
      </c>
      <c r="AE48" s="419" t="s">
        <v>293</v>
      </c>
      <c r="AF48" s="474">
        <v>760000</v>
      </c>
      <c r="AG48" s="419" t="s">
        <v>293</v>
      </c>
      <c r="AH48" s="263" t="s">
        <v>769</v>
      </c>
      <c r="AI48" s="263" t="s">
        <v>770</v>
      </c>
      <c r="AJ48" s="482"/>
    </row>
    <row r="49" spans="2:36" ht="216.75" x14ac:dyDescent="0.25">
      <c r="B49" s="421"/>
      <c r="C49" s="471"/>
      <c r="D49" s="471"/>
      <c r="E49" s="471"/>
      <c r="F49" s="471"/>
      <c r="G49" s="471"/>
      <c r="H49" s="471"/>
      <c r="I49" s="471"/>
      <c r="J49" s="262" t="s">
        <v>760</v>
      </c>
      <c r="K49" s="262" t="s">
        <v>761</v>
      </c>
      <c r="L49" s="262" t="s">
        <v>81</v>
      </c>
      <c r="M49" s="262">
        <v>1</v>
      </c>
      <c r="N49" s="471"/>
      <c r="O49" s="471"/>
      <c r="P49" s="421"/>
      <c r="Q49" s="421"/>
      <c r="R49" s="421"/>
      <c r="S49" s="473"/>
      <c r="T49" s="475"/>
      <c r="U49" s="475"/>
      <c r="V49" s="475"/>
      <c r="W49" s="471"/>
      <c r="X49" s="471"/>
      <c r="Y49" s="471"/>
      <c r="Z49" s="471"/>
      <c r="AA49" s="421"/>
      <c r="AB49" s="475"/>
      <c r="AC49" s="421"/>
      <c r="AD49" s="421"/>
      <c r="AE49" s="421"/>
      <c r="AF49" s="475"/>
      <c r="AG49" s="421"/>
      <c r="AH49" s="264"/>
      <c r="AI49" s="264"/>
      <c r="AJ49" s="483"/>
    </row>
  </sheetData>
  <mergeCells count="449">
    <mergeCell ref="AE48:AE49"/>
    <mergeCell ref="AF48:AF49"/>
    <mergeCell ref="AG48:AG49"/>
    <mergeCell ref="AJ48:AJ49"/>
    <mergeCell ref="Y48:Y49"/>
    <mergeCell ref="Z48:Z49"/>
    <mergeCell ref="AA48:AA49"/>
    <mergeCell ref="AB48:AB49"/>
    <mergeCell ref="AC48:AC49"/>
    <mergeCell ref="AD48:AD49"/>
    <mergeCell ref="S48:S49"/>
    <mergeCell ref="T48:T49"/>
    <mergeCell ref="U48:U49"/>
    <mergeCell ref="V48:V49"/>
    <mergeCell ref="W48:W49"/>
    <mergeCell ref="X48:X49"/>
    <mergeCell ref="I48:I49"/>
    <mergeCell ref="N48:N49"/>
    <mergeCell ref="O48:O49"/>
    <mergeCell ref="P48:P49"/>
    <mergeCell ref="Q48:Q49"/>
    <mergeCell ref="R48:R49"/>
    <mergeCell ref="AF46:AF47"/>
    <mergeCell ref="AG46:AG47"/>
    <mergeCell ref="AJ46:AJ47"/>
    <mergeCell ref="B48:B49"/>
    <mergeCell ref="C48:C49"/>
    <mergeCell ref="D48:D49"/>
    <mergeCell ref="E48:E49"/>
    <mergeCell ref="F48:F49"/>
    <mergeCell ref="G48:G49"/>
    <mergeCell ref="H48:H49"/>
    <mergeCell ref="Z46:Z47"/>
    <mergeCell ref="AA46:AA47"/>
    <mergeCell ref="AB46:AB47"/>
    <mergeCell ref="AC46:AC47"/>
    <mergeCell ref="AD46:AD47"/>
    <mergeCell ref="AE46:AE47"/>
    <mergeCell ref="T46:T47"/>
    <mergeCell ref="U46:U47"/>
    <mergeCell ref="V46:V47"/>
    <mergeCell ref="W46:W47"/>
    <mergeCell ref="X46:X47"/>
    <mergeCell ref="Y46:Y47"/>
    <mergeCell ref="N46:N47"/>
    <mergeCell ref="O46:O47"/>
    <mergeCell ref="P46:P47"/>
    <mergeCell ref="Q46:Q47"/>
    <mergeCell ref="R46:R47"/>
    <mergeCell ref="S46:S47"/>
    <mergeCell ref="AG44:AG45"/>
    <mergeCell ref="AJ44:AJ45"/>
    <mergeCell ref="B46:B47"/>
    <mergeCell ref="C46:C47"/>
    <mergeCell ref="D46:D47"/>
    <mergeCell ref="E46:E47"/>
    <mergeCell ref="F46:F47"/>
    <mergeCell ref="G46:G47"/>
    <mergeCell ref="H46:H47"/>
    <mergeCell ref="I46:I47"/>
    <mergeCell ref="AA44:AA45"/>
    <mergeCell ref="AB44:AB45"/>
    <mergeCell ref="AC44:AC45"/>
    <mergeCell ref="AD44:AD45"/>
    <mergeCell ref="AE44:AE45"/>
    <mergeCell ref="AF44:AF45"/>
    <mergeCell ref="U44:U45"/>
    <mergeCell ref="V44:V45"/>
    <mergeCell ref="W44:W45"/>
    <mergeCell ref="X44:X45"/>
    <mergeCell ref="Y44:Y45"/>
    <mergeCell ref="Z44:Z45"/>
    <mergeCell ref="O44:O45"/>
    <mergeCell ref="P44:P45"/>
    <mergeCell ref="Q44:Q45"/>
    <mergeCell ref="R44:R45"/>
    <mergeCell ref="S44:S45"/>
    <mergeCell ref="T44:T45"/>
    <mergeCell ref="AJ42:AJ43"/>
    <mergeCell ref="AD42:AD43"/>
    <mergeCell ref="AE42:AE43"/>
    <mergeCell ref="AF42:AF43"/>
    <mergeCell ref="AG42:AG43"/>
    <mergeCell ref="AH42:AH43"/>
    <mergeCell ref="AI42:AI43"/>
    <mergeCell ref="X42:X43"/>
    <mergeCell ref="Y42:Y43"/>
    <mergeCell ref="Z42:Z43"/>
    <mergeCell ref="AA42:AA43"/>
    <mergeCell ref="AB42:AB43"/>
    <mergeCell ref="AC42:AC43"/>
    <mergeCell ref="R42:R43"/>
    <mergeCell ref="S42:S43"/>
    <mergeCell ref="T42:T43"/>
    <mergeCell ref="B44:B45"/>
    <mergeCell ref="C44:C45"/>
    <mergeCell ref="D44:D45"/>
    <mergeCell ref="E44:E45"/>
    <mergeCell ref="F44:F45"/>
    <mergeCell ref="G44:G45"/>
    <mergeCell ref="H44:H45"/>
    <mergeCell ref="I44:I45"/>
    <mergeCell ref="N44:N45"/>
    <mergeCell ref="U42:U43"/>
    <mergeCell ref="V42:V43"/>
    <mergeCell ref="W42:W43"/>
    <mergeCell ref="H42:H43"/>
    <mergeCell ref="I42:I43"/>
    <mergeCell ref="N42:N43"/>
    <mergeCell ref="O42:O43"/>
    <mergeCell ref="P42:P43"/>
    <mergeCell ref="Q42:Q43"/>
    <mergeCell ref="AG40:AG41"/>
    <mergeCell ref="AH40:AH41"/>
    <mergeCell ref="AI40:AI41"/>
    <mergeCell ref="AJ40:AJ41"/>
    <mergeCell ref="B42:B43"/>
    <mergeCell ref="C42:C43"/>
    <mergeCell ref="D42:D43"/>
    <mergeCell ref="E42:E43"/>
    <mergeCell ref="F42:F43"/>
    <mergeCell ref="G42:G43"/>
    <mergeCell ref="AA40:AA41"/>
    <mergeCell ref="AB40:AB41"/>
    <mergeCell ref="AC40:AC41"/>
    <mergeCell ref="AD40:AD41"/>
    <mergeCell ref="AE40:AE41"/>
    <mergeCell ref="AF40:AF41"/>
    <mergeCell ref="U40:U41"/>
    <mergeCell ref="V40:V41"/>
    <mergeCell ref="W40:W41"/>
    <mergeCell ref="X40:X41"/>
    <mergeCell ref="Y40:Y41"/>
    <mergeCell ref="Z40:Z41"/>
    <mergeCell ref="O40:O41"/>
    <mergeCell ref="P40:P41"/>
    <mergeCell ref="Q40:Q41"/>
    <mergeCell ref="R40:R41"/>
    <mergeCell ref="S40:S41"/>
    <mergeCell ref="T40:T41"/>
    <mergeCell ref="AJ38:AJ39"/>
    <mergeCell ref="B40:B41"/>
    <mergeCell ref="C40:C41"/>
    <mergeCell ref="D40:D41"/>
    <mergeCell ref="E40:E41"/>
    <mergeCell ref="F40:F41"/>
    <mergeCell ref="G40:G41"/>
    <mergeCell ref="H40:H41"/>
    <mergeCell ref="I40:I41"/>
    <mergeCell ref="N40:N41"/>
    <mergeCell ref="AD38:AD39"/>
    <mergeCell ref="AE38:AE39"/>
    <mergeCell ref="AF38:AF39"/>
    <mergeCell ref="AG38:AG39"/>
    <mergeCell ref="AH38:AH39"/>
    <mergeCell ref="AI38:AI39"/>
    <mergeCell ref="X38:X39"/>
    <mergeCell ref="Y38:Y39"/>
    <mergeCell ref="Z38:Z39"/>
    <mergeCell ref="AA38:AA39"/>
    <mergeCell ref="AB38:AB39"/>
    <mergeCell ref="AC38:AC39"/>
    <mergeCell ref="R38:R39"/>
    <mergeCell ref="S38:S39"/>
    <mergeCell ref="T38:T39"/>
    <mergeCell ref="U38:U39"/>
    <mergeCell ref="V38:V39"/>
    <mergeCell ref="W38:W39"/>
    <mergeCell ref="H38:H39"/>
    <mergeCell ref="I38:I39"/>
    <mergeCell ref="N38:N39"/>
    <mergeCell ref="O38:O39"/>
    <mergeCell ref="P38:P39"/>
    <mergeCell ref="Q38:Q39"/>
    <mergeCell ref="AG36:AG37"/>
    <mergeCell ref="AH36:AH37"/>
    <mergeCell ref="AI36:AI37"/>
    <mergeCell ref="AJ36:AJ37"/>
    <mergeCell ref="B38:B39"/>
    <mergeCell ref="C38:C39"/>
    <mergeCell ref="D38:D39"/>
    <mergeCell ref="E38:E39"/>
    <mergeCell ref="F38:F39"/>
    <mergeCell ref="G38:G39"/>
    <mergeCell ref="AA36:AA37"/>
    <mergeCell ref="AB36:AB37"/>
    <mergeCell ref="AC36:AC37"/>
    <mergeCell ref="AD36:AD37"/>
    <mergeCell ref="AE36:AE37"/>
    <mergeCell ref="AF36:AF37"/>
    <mergeCell ref="U36:U37"/>
    <mergeCell ref="V36:V37"/>
    <mergeCell ref="W36:W37"/>
    <mergeCell ref="X36:X37"/>
    <mergeCell ref="Y36:Y37"/>
    <mergeCell ref="Z36:Z37"/>
    <mergeCell ref="O36:O37"/>
    <mergeCell ref="P36:P37"/>
    <mergeCell ref="Q36:Q37"/>
    <mergeCell ref="R36:R37"/>
    <mergeCell ref="S36:S37"/>
    <mergeCell ref="T36:T37"/>
    <mergeCell ref="AJ33:AJ35"/>
    <mergeCell ref="B36:B37"/>
    <mergeCell ref="C36:C37"/>
    <mergeCell ref="D36:D37"/>
    <mergeCell ref="E36:E37"/>
    <mergeCell ref="F36:F37"/>
    <mergeCell ref="G36:G37"/>
    <mergeCell ref="H36:H37"/>
    <mergeCell ref="I36:I37"/>
    <mergeCell ref="N36:N37"/>
    <mergeCell ref="AD33:AD35"/>
    <mergeCell ref="AE33:AE35"/>
    <mergeCell ref="AF33:AF35"/>
    <mergeCell ref="AG33:AG35"/>
    <mergeCell ref="AH33:AH35"/>
    <mergeCell ref="AI33:AI35"/>
    <mergeCell ref="X33:X35"/>
    <mergeCell ref="Y33:Y35"/>
    <mergeCell ref="Z33:Z35"/>
    <mergeCell ref="AA33:AA35"/>
    <mergeCell ref="AB33:AB35"/>
    <mergeCell ref="AC33:AC35"/>
    <mergeCell ref="R33:R35"/>
    <mergeCell ref="S33:S35"/>
    <mergeCell ref="T33:T35"/>
    <mergeCell ref="U33:U35"/>
    <mergeCell ref="V33:V35"/>
    <mergeCell ref="W33:W35"/>
    <mergeCell ref="H33:H35"/>
    <mergeCell ref="I33:I35"/>
    <mergeCell ref="N33:N35"/>
    <mergeCell ref="O33:O35"/>
    <mergeCell ref="P33:P35"/>
    <mergeCell ref="Q33:Q35"/>
    <mergeCell ref="AG30:AG32"/>
    <mergeCell ref="AH30:AH32"/>
    <mergeCell ref="AI30:AI32"/>
    <mergeCell ref="AJ30:AJ32"/>
    <mergeCell ref="B33:B35"/>
    <mergeCell ref="C33:C35"/>
    <mergeCell ref="D33:D35"/>
    <mergeCell ref="E33:E35"/>
    <mergeCell ref="F33:F35"/>
    <mergeCell ref="G33:G35"/>
    <mergeCell ref="AA30:AA32"/>
    <mergeCell ref="AB30:AB32"/>
    <mergeCell ref="AC30:AC32"/>
    <mergeCell ref="AD30:AD32"/>
    <mergeCell ref="AE30:AE32"/>
    <mergeCell ref="AF30:AF32"/>
    <mergeCell ref="U30:U32"/>
    <mergeCell ref="V30:V32"/>
    <mergeCell ref="W30:W32"/>
    <mergeCell ref="X30:X32"/>
    <mergeCell ref="Y30:Y32"/>
    <mergeCell ref="Z30:Z32"/>
    <mergeCell ref="O30:O32"/>
    <mergeCell ref="P30:P32"/>
    <mergeCell ref="Q30:Q32"/>
    <mergeCell ref="R30:R32"/>
    <mergeCell ref="S30:S32"/>
    <mergeCell ref="T30:T32"/>
    <mergeCell ref="AJ25:AJ29"/>
    <mergeCell ref="B30:B32"/>
    <mergeCell ref="C30:C32"/>
    <mergeCell ref="D30:D32"/>
    <mergeCell ref="E30:E32"/>
    <mergeCell ref="F30:F32"/>
    <mergeCell ref="G30:G32"/>
    <mergeCell ref="H30:H32"/>
    <mergeCell ref="I30:I32"/>
    <mergeCell ref="N30:N32"/>
    <mergeCell ref="AD25:AD29"/>
    <mergeCell ref="AE25:AE29"/>
    <mergeCell ref="AF25:AF29"/>
    <mergeCell ref="AG25:AG29"/>
    <mergeCell ref="AH25:AH29"/>
    <mergeCell ref="AI25:AI29"/>
    <mergeCell ref="X25:X29"/>
    <mergeCell ref="Y25:Y29"/>
    <mergeCell ref="Z25:Z29"/>
    <mergeCell ref="AA25:AA29"/>
    <mergeCell ref="AB25:AB29"/>
    <mergeCell ref="AC25:AC29"/>
    <mergeCell ref="R25:R29"/>
    <mergeCell ref="S25:S29"/>
    <mergeCell ref="T25:T29"/>
    <mergeCell ref="U25:U29"/>
    <mergeCell ref="V25:V29"/>
    <mergeCell ref="W25:W29"/>
    <mergeCell ref="H25:H29"/>
    <mergeCell ref="I25:I29"/>
    <mergeCell ref="N25:N29"/>
    <mergeCell ref="O25:O29"/>
    <mergeCell ref="P25:P29"/>
    <mergeCell ref="Q25:Q29"/>
    <mergeCell ref="P20:P24"/>
    <mergeCell ref="Q20:Q24"/>
    <mergeCell ref="R20:R24"/>
    <mergeCell ref="S20:S24"/>
    <mergeCell ref="U20:U24"/>
    <mergeCell ref="V20:V24"/>
    <mergeCell ref="B25:B29"/>
    <mergeCell ref="C25:C29"/>
    <mergeCell ref="D25:D29"/>
    <mergeCell ref="E25:E29"/>
    <mergeCell ref="F25:F29"/>
    <mergeCell ref="G25:G29"/>
    <mergeCell ref="AJ16:AJ23"/>
    <mergeCell ref="C20:C24"/>
    <mergeCell ref="D20:D24"/>
    <mergeCell ref="E20:E24"/>
    <mergeCell ref="F20:F24"/>
    <mergeCell ref="G20:G24"/>
    <mergeCell ref="H20:H24"/>
    <mergeCell ref="I20:I24"/>
    <mergeCell ref="N20:N24"/>
    <mergeCell ref="O20:O24"/>
    <mergeCell ref="AD16:AD19"/>
    <mergeCell ref="AE16:AE19"/>
    <mergeCell ref="AF16:AF19"/>
    <mergeCell ref="AG16:AG19"/>
    <mergeCell ref="AH16:AH24"/>
    <mergeCell ref="AI16:AI24"/>
    <mergeCell ref="AD20:AD24"/>
    <mergeCell ref="AE20:AE24"/>
    <mergeCell ref="AF20:AF24"/>
    <mergeCell ref="AG20:AG24"/>
    <mergeCell ref="X16:X19"/>
    <mergeCell ref="Y16:Y19"/>
    <mergeCell ref="Z16:Z19"/>
    <mergeCell ref="AA16:AA19"/>
    <mergeCell ref="AG12:AG15"/>
    <mergeCell ref="AH12:AH15"/>
    <mergeCell ref="AI12:AI15"/>
    <mergeCell ref="T12:T15"/>
    <mergeCell ref="AB16:AB19"/>
    <mergeCell ref="AC16:AC19"/>
    <mergeCell ref="R16:R19"/>
    <mergeCell ref="S16:S19"/>
    <mergeCell ref="T16:T24"/>
    <mergeCell ref="U16:U19"/>
    <mergeCell ref="V16:V19"/>
    <mergeCell ref="W16:W19"/>
    <mergeCell ref="W20:W24"/>
    <mergeCell ref="AA20:AA24"/>
    <mergeCell ref="AB20:AB24"/>
    <mergeCell ref="AC20:AC24"/>
    <mergeCell ref="X20:X24"/>
    <mergeCell ref="Y20:Y24"/>
    <mergeCell ref="Z20:Z24"/>
    <mergeCell ref="O12:O15"/>
    <mergeCell ref="P12:P15"/>
    <mergeCell ref="Q12:Q15"/>
    <mergeCell ref="R12:R15"/>
    <mergeCell ref="S12:S15"/>
    <mergeCell ref="H16:H19"/>
    <mergeCell ref="I16:I19"/>
    <mergeCell ref="N16:N19"/>
    <mergeCell ref="O16:O19"/>
    <mergeCell ref="P16:P19"/>
    <mergeCell ref="Q16:Q19"/>
    <mergeCell ref="AA6:AA11"/>
    <mergeCell ref="AB6:AB11"/>
    <mergeCell ref="AC6:AC11"/>
    <mergeCell ref="R6:R11"/>
    <mergeCell ref="S6:S11"/>
    <mergeCell ref="AJ12:AJ15"/>
    <mergeCell ref="B16:B24"/>
    <mergeCell ref="C16:C19"/>
    <mergeCell ref="D16:D19"/>
    <mergeCell ref="E16:E19"/>
    <mergeCell ref="F16:F19"/>
    <mergeCell ref="G16:G19"/>
    <mergeCell ref="AA12:AA15"/>
    <mergeCell ref="AB12:AB15"/>
    <mergeCell ref="AC12:AC15"/>
    <mergeCell ref="AD12:AD15"/>
    <mergeCell ref="AE12:AE15"/>
    <mergeCell ref="AF12:AF15"/>
    <mergeCell ref="U12:U15"/>
    <mergeCell ref="V12:V15"/>
    <mergeCell ref="W12:W15"/>
    <mergeCell ref="X12:X15"/>
    <mergeCell ref="Y12:Y15"/>
    <mergeCell ref="Z12:Z15"/>
    <mergeCell ref="I6:I11"/>
    <mergeCell ref="N6:N11"/>
    <mergeCell ref="O6:O11"/>
    <mergeCell ref="P6:P11"/>
    <mergeCell ref="Q6:Q11"/>
    <mergeCell ref="AJ6:AJ11"/>
    <mergeCell ref="B12:B15"/>
    <mergeCell ref="C12:C15"/>
    <mergeCell ref="D12:D15"/>
    <mergeCell ref="E12:E15"/>
    <mergeCell ref="F12:F15"/>
    <mergeCell ref="G12:G15"/>
    <mergeCell ref="H12:H15"/>
    <mergeCell ref="I12:I15"/>
    <mergeCell ref="N12:N15"/>
    <mergeCell ref="AD6:AD11"/>
    <mergeCell ref="AE6:AE11"/>
    <mergeCell ref="AF6:AF11"/>
    <mergeCell ref="AG6:AG11"/>
    <mergeCell ref="AH6:AH11"/>
    <mergeCell ref="AI6:AI11"/>
    <mergeCell ref="X6:X11"/>
    <mergeCell ref="Y6:Y11"/>
    <mergeCell ref="Z6:Z11"/>
    <mergeCell ref="AJ3:AJ4"/>
    <mergeCell ref="B6:B11"/>
    <mergeCell ref="C6:C11"/>
    <mergeCell ref="D6:D11"/>
    <mergeCell ref="E6:E11"/>
    <mergeCell ref="F6:F11"/>
    <mergeCell ref="G6:G11"/>
    <mergeCell ref="T3:T4"/>
    <mergeCell ref="U3:U4"/>
    <mergeCell ref="V3:AA3"/>
    <mergeCell ref="AB3:AB4"/>
    <mergeCell ref="AC3:AC4"/>
    <mergeCell ref="AD3:AF3"/>
    <mergeCell ref="N3:N4"/>
    <mergeCell ref="O3:O4"/>
    <mergeCell ref="P3:P4"/>
    <mergeCell ref="Q3:Q4"/>
    <mergeCell ref="R3:R4"/>
    <mergeCell ref="S3:S4"/>
    <mergeCell ref="T6:T11"/>
    <mergeCell ref="U6:U11"/>
    <mergeCell ref="V6:V11"/>
    <mergeCell ref="W6:W11"/>
    <mergeCell ref="H6:H11"/>
    <mergeCell ref="B1:AI1"/>
    <mergeCell ref="B3:B4"/>
    <mergeCell ref="C3:C4"/>
    <mergeCell ref="D3:D4"/>
    <mergeCell ref="E3:E4"/>
    <mergeCell ref="F3:F4"/>
    <mergeCell ref="G3:G4"/>
    <mergeCell ref="H3:H4"/>
    <mergeCell ref="I3:I4"/>
    <mergeCell ref="J3:M3"/>
    <mergeCell ref="AG3:AG4"/>
    <mergeCell ref="AH3:AH4"/>
    <mergeCell ref="AI3:AI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75164-04B7-447B-AC76-DC746BBBA734}">
  <dimension ref="A1:JP152"/>
  <sheetViews>
    <sheetView tabSelected="1" zoomScale="70" zoomScaleNormal="70" workbookViewId="0">
      <pane xSplit="7" ySplit="5" topLeftCell="H147" activePane="bottomRight" state="frozen"/>
      <selection pane="topRight" activeCell="H1" sqref="H1"/>
      <selection pane="bottomLeft" activeCell="A6" sqref="A6"/>
      <selection pane="bottomRight" activeCell="E148" sqref="E148:E150"/>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2" width="10.5703125" customWidth="1"/>
    <col min="13" max="13" width="12.42578125" customWidth="1"/>
    <col min="14" max="14" width="10.5703125" customWidth="1"/>
    <col min="15" max="16" width="15.5703125" customWidth="1"/>
    <col min="17" max="17" width="18.5703125" customWidth="1"/>
    <col min="18" max="18" width="15.5703125" customWidth="1"/>
    <col min="19" max="21" width="14" customWidth="1"/>
    <col min="22" max="22" width="13.28515625" bestFit="1" customWidth="1"/>
    <col min="23" max="23" width="11.42578125" customWidth="1"/>
    <col min="24" max="24" width="10" customWidth="1"/>
    <col min="25" max="25" width="11.5703125" customWidth="1"/>
    <col min="26" max="27" width="12.42578125" customWidth="1"/>
    <col min="28" max="28" width="25.42578125" customWidth="1"/>
    <col min="29" max="29" width="11.42578125" customWidth="1"/>
    <col min="30" max="30" width="12.42578125" customWidth="1"/>
    <col min="31" max="31" width="13.28515625" bestFit="1" customWidth="1"/>
    <col min="32" max="33" width="11.42578125" customWidth="1"/>
    <col min="34" max="34" width="24.42578125" customWidth="1"/>
    <col min="35" max="35" width="19.42578125" customWidth="1"/>
    <col min="36" max="36" width="10.42578125" customWidth="1"/>
  </cols>
  <sheetData>
    <row r="1" spans="1:36" x14ac:dyDescent="0.25">
      <c r="A1" s="1"/>
      <c r="B1" s="351" t="s">
        <v>117</v>
      </c>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25">
      <c r="A3" s="149"/>
      <c r="B3" s="531" t="s">
        <v>0</v>
      </c>
      <c r="C3" s="531" t="s">
        <v>1</v>
      </c>
      <c r="D3" s="531" t="s">
        <v>17</v>
      </c>
      <c r="E3" s="531" t="s">
        <v>18</v>
      </c>
      <c r="F3" s="531" t="s">
        <v>19</v>
      </c>
      <c r="G3" s="531" t="s">
        <v>2</v>
      </c>
      <c r="H3" s="531" t="s">
        <v>3</v>
      </c>
      <c r="I3" s="531" t="s">
        <v>4</v>
      </c>
      <c r="J3" s="532" t="s">
        <v>5</v>
      </c>
      <c r="K3" s="532"/>
      <c r="L3" s="532"/>
      <c r="M3" s="532"/>
      <c r="N3" s="533" t="s">
        <v>28</v>
      </c>
      <c r="O3" s="531" t="s">
        <v>20</v>
      </c>
      <c r="P3" s="530" t="s">
        <v>27</v>
      </c>
      <c r="Q3" s="530" t="s">
        <v>21</v>
      </c>
      <c r="R3" s="530" t="s">
        <v>26</v>
      </c>
      <c r="S3" s="530" t="s">
        <v>22</v>
      </c>
      <c r="T3" s="531" t="s">
        <v>29</v>
      </c>
      <c r="U3" s="531" t="s">
        <v>30</v>
      </c>
      <c r="V3" s="532" t="s">
        <v>31</v>
      </c>
      <c r="W3" s="532"/>
      <c r="X3" s="532"/>
      <c r="Y3" s="532"/>
      <c r="Z3" s="532"/>
      <c r="AA3" s="532"/>
      <c r="AB3" s="531" t="s">
        <v>36</v>
      </c>
      <c r="AC3" s="535" t="s">
        <v>37</v>
      </c>
      <c r="AD3" s="537" t="s">
        <v>118</v>
      </c>
      <c r="AE3" s="538"/>
      <c r="AF3" s="539"/>
      <c r="AG3" s="533" t="s">
        <v>16</v>
      </c>
      <c r="AH3" s="533" t="s">
        <v>25</v>
      </c>
      <c r="AI3" s="531" t="s">
        <v>23</v>
      </c>
      <c r="AJ3" s="533" t="s">
        <v>24</v>
      </c>
    </row>
    <row r="4" spans="1:36" ht="169.35" customHeight="1" x14ac:dyDescent="0.25">
      <c r="A4" s="149"/>
      <c r="B4" s="531"/>
      <c r="C4" s="531"/>
      <c r="D4" s="531"/>
      <c r="E4" s="531"/>
      <c r="F4" s="531"/>
      <c r="G4" s="531"/>
      <c r="H4" s="531"/>
      <c r="I4" s="531"/>
      <c r="J4" s="150" t="s">
        <v>6</v>
      </c>
      <c r="K4" s="150" t="s">
        <v>7</v>
      </c>
      <c r="L4" s="150" t="s">
        <v>8</v>
      </c>
      <c r="M4" s="151" t="s">
        <v>9</v>
      </c>
      <c r="N4" s="534"/>
      <c r="O4" s="531"/>
      <c r="P4" s="530"/>
      <c r="Q4" s="530"/>
      <c r="R4" s="530"/>
      <c r="S4" s="530"/>
      <c r="T4" s="531"/>
      <c r="U4" s="531"/>
      <c r="V4" s="150" t="s">
        <v>33</v>
      </c>
      <c r="W4" s="150" t="s">
        <v>34</v>
      </c>
      <c r="X4" s="150" t="s">
        <v>10</v>
      </c>
      <c r="Y4" s="150" t="s">
        <v>35</v>
      </c>
      <c r="Z4" s="150" t="s">
        <v>32</v>
      </c>
      <c r="AA4" s="150" t="s">
        <v>14</v>
      </c>
      <c r="AB4" s="531"/>
      <c r="AC4" s="536"/>
      <c r="AD4" s="150" t="s">
        <v>11</v>
      </c>
      <c r="AE4" s="150" t="s">
        <v>12</v>
      </c>
      <c r="AF4" s="150" t="s">
        <v>15</v>
      </c>
      <c r="AG4" s="534"/>
      <c r="AH4" s="534"/>
      <c r="AI4" s="531"/>
      <c r="AJ4" s="534"/>
    </row>
    <row r="5" spans="1:36" x14ac:dyDescent="0.25">
      <c r="A5" s="149"/>
      <c r="B5" s="152">
        <v>1</v>
      </c>
      <c r="C5" s="152">
        <v>2</v>
      </c>
      <c r="D5" s="152">
        <v>3</v>
      </c>
      <c r="E5" s="152">
        <v>4</v>
      </c>
      <c r="F5" s="152">
        <v>5</v>
      </c>
      <c r="G5" s="152">
        <v>6</v>
      </c>
      <c r="H5" s="152">
        <v>7</v>
      </c>
      <c r="I5" s="152">
        <v>8</v>
      </c>
      <c r="J5" s="152">
        <v>9</v>
      </c>
      <c r="K5" s="152">
        <v>10</v>
      </c>
      <c r="L5" s="152">
        <v>11</v>
      </c>
      <c r="M5" s="152">
        <v>12</v>
      </c>
      <c r="N5" s="152">
        <v>13</v>
      </c>
      <c r="O5" s="152">
        <v>14</v>
      </c>
      <c r="P5" s="152">
        <v>15</v>
      </c>
      <c r="Q5" s="152">
        <v>16</v>
      </c>
      <c r="R5" s="152">
        <v>17</v>
      </c>
      <c r="S5" s="153">
        <v>18</v>
      </c>
      <c r="T5" s="152">
        <v>19</v>
      </c>
      <c r="U5" s="152">
        <v>20</v>
      </c>
      <c r="V5" s="152">
        <v>21</v>
      </c>
      <c r="W5" s="152">
        <v>22</v>
      </c>
      <c r="X5" s="152">
        <v>23</v>
      </c>
      <c r="Y5" s="152">
        <v>24</v>
      </c>
      <c r="Z5" s="152">
        <v>25</v>
      </c>
      <c r="AA5" s="152">
        <v>26</v>
      </c>
      <c r="AB5" s="152">
        <v>27</v>
      </c>
      <c r="AC5" s="152">
        <v>28</v>
      </c>
      <c r="AD5" s="152">
        <v>29</v>
      </c>
      <c r="AE5" s="152">
        <v>30</v>
      </c>
      <c r="AF5" s="152">
        <v>31</v>
      </c>
      <c r="AG5" s="152">
        <v>32</v>
      </c>
      <c r="AH5" s="152">
        <v>33</v>
      </c>
      <c r="AI5" s="152">
        <v>34</v>
      </c>
      <c r="AJ5" s="152">
        <v>35</v>
      </c>
    </row>
    <row r="6" spans="1:36" s="108" customFormat="1" ht="92.1" customHeight="1" x14ac:dyDescent="0.25">
      <c r="A6" s="149"/>
      <c r="B6" s="388" t="s">
        <v>370</v>
      </c>
      <c r="C6" s="388" t="s">
        <v>371</v>
      </c>
      <c r="D6" s="499" t="s">
        <v>372</v>
      </c>
      <c r="E6" s="499" t="s">
        <v>373</v>
      </c>
      <c r="F6" s="388" t="s">
        <v>561</v>
      </c>
      <c r="G6" s="501" t="s">
        <v>374</v>
      </c>
      <c r="H6" s="392" t="s">
        <v>41</v>
      </c>
      <c r="I6" s="392" t="s">
        <v>41</v>
      </c>
      <c r="J6" s="154" t="s">
        <v>375</v>
      </c>
      <c r="K6" s="154" t="s">
        <v>376</v>
      </c>
      <c r="L6" s="154" t="s">
        <v>377</v>
      </c>
      <c r="M6" s="154">
        <v>16000</v>
      </c>
      <c r="N6" s="499" t="s">
        <v>223</v>
      </c>
      <c r="O6" s="499" t="s">
        <v>69</v>
      </c>
      <c r="P6" s="388" t="s">
        <v>378</v>
      </c>
      <c r="Q6" s="388" t="s">
        <v>44</v>
      </c>
      <c r="R6" s="388" t="s">
        <v>292</v>
      </c>
      <c r="S6" s="388" t="s">
        <v>131</v>
      </c>
      <c r="T6" s="516">
        <f>U6</f>
        <v>2000000</v>
      </c>
      <c r="U6" s="517">
        <v>2000000</v>
      </c>
      <c r="V6" s="494">
        <f>U6</f>
        <v>2000000</v>
      </c>
      <c r="W6" s="388" t="s">
        <v>293</v>
      </c>
      <c r="X6" s="388" t="s">
        <v>293</v>
      </c>
      <c r="Y6" s="388" t="s">
        <v>293</v>
      </c>
      <c r="Z6" s="388" t="s">
        <v>293</v>
      </c>
      <c r="AA6" s="388" t="s">
        <v>293</v>
      </c>
      <c r="AB6" s="494">
        <v>352941.18</v>
      </c>
      <c r="AC6" s="388" t="s">
        <v>54</v>
      </c>
      <c r="AD6" s="388" t="s">
        <v>293</v>
      </c>
      <c r="AE6" s="494">
        <f>V6</f>
        <v>2000000</v>
      </c>
      <c r="AF6" s="499" t="s">
        <v>293</v>
      </c>
      <c r="AG6" s="499" t="s">
        <v>293</v>
      </c>
      <c r="AH6" s="489" t="s">
        <v>149</v>
      </c>
      <c r="AI6" s="489" t="s">
        <v>399</v>
      </c>
      <c r="AJ6" s="392"/>
    </row>
    <row r="7" spans="1:36" s="108" customFormat="1" ht="75.599999999999994" customHeight="1" x14ac:dyDescent="0.25">
      <c r="A7" s="60"/>
      <c r="B7" s="389"/>
      <c r="C7" s="389"/>
      <c r="D7" s="500"/>
      <c r="E7" s="500"/>
      <c r="F7" s="389"/>
      <c r="G7" s="500"/>
      <c r="H7" s="389"/>
      <c r="I7" s="389"/>
      <c r="J7" s="148" t="s">
        <v>379</v>
      </c>
      <c r="K7" s="148" t="s">
        <v>380</v>
      </c>
      <c r="L7" s="148" t="s">
        <v>381</v>
      </c>
      <c r="M7" s="148">
        <v>1</v>
      </c>
      <c r="N7" s="500"/>
      <c r="O7" s="500"/>
      <c r="P7" s="389"/>
      <c r="Q7" s="389"/>
      <c r="R7" s="389"/>
      <c r="S7" s="389"/>
      <c r="T7" s="495"/>
      <c r="U7" s="524"/>
      <c r="V7" s="495"/>
      <c r="W7" s="389"/>
      <c r="X7" s="389"/>
      <c r="Y7" s="389"/>
      <c r="Z7" s="389"/>
      <c r="AA7" s="389"/>
      <c r="AB7" s="495"/>
      <c r="AC7" s="389"/>
      <c r="AD7" s="389"/>
      <c r="AE7" s="495"/>
      <c r="AF7" s="500"/>
      <c r="AG7" s="500"/>
      <c r="AH7" s="490"/>
      <c r="AI7" s="490"/>
      <c r="AJ7" s="389"/>
    </row>
    <row r="8" spans="1:36" s="108" customFormat="1" ht="72" customHeight="1" x14ac:dyDescent="0.25">
      <c r="A8" s="149"/>
      <c r="B8" s="388" t="s">
        <v>382</v>
      </c>
      <c r="C8" s="388" t="s">
        <v>383</v>
      </c>
      <c r="D8" s="388" t="s">
        <v>372</v>
      </c>
      <c r="E8" s="388" t="s">
        <v>373</v>
      </c>
      <c r="F8" s="388" t="s">
        <v>562</v>
      </c>
      <c r="G8" s="388" t="s">
        <v>374</v>
      </c>
      <c r="H8" s="388" t="s">
        <v>41</v>
      </c>
      <c r="I8" s="388" t="s">
        <v>41</v>
      </c>
      <c r="J8" s="154" t="s">
        <v>384</v>
      </c>
      <c r="K8" s="154" t="s">
        <v>385</v>
      </c>
      <c r="L8" s="154" t="s">
        <v>386</v>
      </c>
      <c r="M8" s="154">
        <v>2.2200000000000002</v>
      </c>
      <c r="N8" s="499" t="s">
        <v>223</v>
      </c>
      <c r="O8" s="388" t="s">
        <v>69</v>
      </c>
      <c r="P8" s="388" t="s">
        <v>378</v>
      </c>
      <c r="Q8" s="388" t="s">
        <v>44</v>
      </c>
      <c r="R8" s="388" t="s">
        <v>292</v>
      </c>
      <c r="S8" s="388" t="s">
        <v>131</v>
      </c>
      <c r="T8" s="494">
        <f>U8</f>
        <v>2000000</v>
      </c>
      <c r="U8" s="494">
        <v>2000000</v>
      </c>
      <c r="V8" s="494">
        <f>U8</f>
        <v>2000000</v>
      </c>
      <c r="W8" s="388" t="s">
        <v>293</v>
      </c>
      <c r="X8" s="388" t="s">
        <v>293</v>
      </c>
      <c r="Y8" s="388" t="s">
        <v>293</v>
      </c>
      <c r="Z8" s="388" t="s">
        <v>293</v>
      </c>
      <c r="AA8" s="388" t="s">
        <v>293</v>
      </c>
      <c r="AB8" s="494">
        <v>352941.18</v>
      </c>
      <c r="AC8" s="388" t="s">
        <v>54</v>
      </c>
      <c r="AD8" s="388" t="s">
        <v>293</v>
      </c>
      <c r="AE8" s="494">
        <f>V8</f>
        <v>2000000</v>
      </c>
      <c r="AF8" s="499" t="s">
        <v>293</v>
      </c>
      <c r="AG8" s="499" t="s">
        <v>293</v>
      </c>
      <c r="AH8" s="528">
        <v>45627</v>
      </c>
      <c r="AI8" s="528">
        <v>45689</v>
      </c>
      <c r="AJ8" s="388"/>
    </row>
    <row r="9" spans="1:36" s="108" customFormat="1" ht="72" customHeight="1" x14ac:dyDescent="0.25">
      <c r="A9" s="149"/>
      <c r="B9" s="392"/>
      <c r="C9" s="392"/>
      <c r="D9" s="392"/>
      <c r="E9" s="392"/>
      <c r="F9" s="392"/>
      <c r="G9" s="392"/>
      <c r="H9" s="392"/>
      <c r="I9" s="392"/>
      <c r="J9" s="148" t="s">
        <v>379</v>
      </c>
      <c r="K9" s="148" t="s">
        <v>380</v>
      </c>
      <c r="L9" s="148" t="s">
        <v>381</v>
      </c>
      <c r="M9" s="154">
        <v>1</v>
      </c>
      <c r="N9" s="501"/>
      <c r="O9" s="392"/>
      <c r="P9" s="392"/>
      <c r="Q9" s="392"/>
      <c r="R9" s="392"/>
      <c r="S9" s="392"/>
      <c r="T9" s="516"/>
      <c r="U9" s="516"/>
      <c r="V9" s="516"/>
      <c r="W9" s="392"/>
      <c r="X9" s="392"/>
      <c r="Y9" s="392"/>
      <c r="Z9" s="392"/>
      <c r="AA9" s="392"/>
      <c r="AB9" s="516"/>
      <c r="AC9" s="392"/>
      <c r="AD9" s="392"/>
      <c r="AE9" s="516"/>
      <c r="AF9" s="501"/>
      <c r="AG9" s="501"/>
      <c r="AH9" s="529"/>
      <c r="AI9" s="529"/>
      <c r="AJ9" s="392"/>
    </row>
    <row r="10" spans="1:36" s="108" customFormat="1" ht="48" x14ac:dyDescent="0.25">
      <c r="A10" s="60"/>
      <c r="B10" s="392"/>
      <c r="C10" s="392"/>
      <c r="D10" s="392"/>
      <c r="E10" s="392"/>
      <c r="F10" s="389"/>
      <c r="G10" s="392"/>
      <c r="H10" s="392"/>
      <c r="I10" s="392"/>
      <c r="J10" s="148" t="s">
        <v>388</v>
      </c>
      <c r="K10" s="148" t="s">
        <v>389</v>
      </c>
      <c r="L10" s="148" t="s">
        <v>390</v>
      </c>
      <c r="M10" s="154">
        <v>22240</v>
      </c>
      <c r="N10" s="500"/>
      <c r="O10" s="392"/>
      <c r="P10" s="389"/>
      <c r="Q10" s="389"/>
      <c r="R10" s="389"/>
      <c r="S10" s="389"/>
      <c r="T10" s="516"/>
      <c r="U10" s="495"/>
      <c r="V10" s="495"/>
      <c r="W10" s="389"/>
      <c r="X10" s="389"/>
      <c r="Y10" s="389"/>
      <c r="Z10" s="389"/>
      <c r="AA10" s="389"/>
      <c r="AB10" s="495"/>
      <c r="AC10" s="389"/>
      <c r="AD10" s="389"/>
      <c r="AE10" s="495"/>
      <c r="AF10" s="500"/>
      <c r="AG10" s="500"/>
      <c r="AH10" s="529"/>
      <c r="AI10" s="529"/>
      <c r="AJ10" s="392"/>
    </row>
    <row r="11" spans="1:36" s="108" customFormat="1" ht="72" customHeight="1" x14ac:dyDescent="0.25">
      <c r="A11" s="149"/>
      <c r="B11" s="388" t="s">
        <v>393</v>
      </c>
      <c r="C11" s="388" t="s">
        <v>394</v>
      </c>
      <c r="D11" s="499" t="s">
        <v>395</v>
      </c>
      <c r="E11" s="499" t="s">
        <v>396</v>
      </c>
      <c r="F11" s="388" t="s">
        <v>565</v>
      </c>
      <c r="G11" s="499" t="s">
        <v>374</v>
      </c>
      <c r="H11" s="388" t="s">
        <v>41</v>
      </c>
      <c r="I11" s="388" t="s">
        <v>41</v>
      </c>
      <c r="J11" s="154" t="s">
        <v>397</v>
      </c>
      <c r="K11" s="154" t="s">
        <v>398</v>
      </c>
      <c r="L11" s="154" t="s">
        <v>386</v>
      </c>
      <c r="M11" s="154">
        <v>10.11</v>
      </c>
      <c r="N11" s="499" t="s">
        <v>223</v>
      </c>
      <c r="O11" s="499" t="s">
        <v>69</v>
      </c>
      <c r="P11" s="388" t="s">
        <v>378</v>
      </c>
      <c r="Q11" s="388" t="s">
        <v>44</v>
      </c>
      <c r="R11" s="388" t="s">
        <v>292</v>
      </c>
      <c r="S11" s="388" t="s">
        <v>131</v>
      </c>
      <c r="T11" s="494">
        <v>3000000</v>
      </c>
      <c r="U11" s="494">
        <v>3000000</v>
      </c>
      <c r="V11" s="494">
        <v>3000000</v>
      </c>
      <c r="W11" s="388" t="s">
        <v>293</v>
      </c>
      <c r="X11" s="388" t="s">
        <v>293</v>
      </c>
      <c r="Y11" s="388" t="s">
        <v>293</v>
      </c>
      <c r="Z11" s="388" t="s">
        <v>293</v>
      </c>
      <c r="AA11" s="388" t="s">
        <v>293</v>
      </c>
      <c r="AB11" s="494">
        <v>529411.77</v>
      </c>
      <c r="AC11" s="388" t="s">
        <v>54</v>
      </c>
      <c r="AD11" s="388" t="s">
        <v>293</v>
      </c>
      <c r="AE11" s="494">
        <f>T11</f>
        <v>3000000</v>
      </c>
      <c r="AF11" s="499" t="s">
        <v>293</v>
      </c>
      <c r="AG11" s="499" t="s">
        <v>293</v>
      </c>
      <c r="AH11" s="489" t="s">
        <v>399</v>
      </c>
      <c r="AI11" s="489" t="s">
        <v>400</v>
      </c>
      <c r="AJ11" s="388"/>
    </row>
    <row r="12" spans="1:36" s="108" customFormat="1" ht="48" x14ac:dyDescent="0.25">
      <c r="A12" s="60"/>
      <c r="B12" s="392"/>
      <c r="C12" s="392"/>
      <c r="D12" s="501"/>
      <c r="E12" s="501"/>
      <c r="F12" s="392"/>
      <c r="G12" s="501"/>
      <c r="H12" s="392"/>
      <c r="I12" s="392"/>
      <c r="J12" s="148" t="s">
        <v>379</v>
      </c>
      <c r="K12" s="148" t="s">
        <v>380</v>
      </c>
      <c r="L12" s="148" t="s">
        <v>381</v>
      </c>
      <c r="M12" s="154">
        <v>1</v>
      </c>
      <c r="N12" s="501"/>
      <c r="O12" s="501"/>
      <c r="P12" s="392"/>
      <c r="Q12" s="392"/>
      <c r="R12" s="392"/>
      <c r="S12" s="392"/>
      <c r="T12" s="516"/>
      <c r="U12" s="516"/>
      <c r="V12" s="516"/>
      <c r="W12" s="392"/>
      <c r="X12" s="392"/>
      <c r="Y12" s="392"/>
      <c r="Z12" s="392"/>
      <c r="AA12" s="392"/>
      <c r="AB12" s="516"/>
      <c r="AC12" s="392"/>
      <c r="AD12" s="392"/>
      <c r="AE12" s="516"/>
      <c r="AF12" s="501"/>
      <c r="AG12" s="501"/>
      <c r="AH12" s="515"/>
      <c r="AI12" s="515"/>
      <c r="AJ12" s="392"/>
    </row>
    <row r="13" spans="1:36" s="108" customFormat="1" ht="48" x14ac:dyDescent="0.25">
      <c r="A13" s="60"/>
      <c r="B13" s="389"/>
      <c r="C13" s="389"/>
      <c r="D13" s="500"/>
      <c r="E13" s="500"/>
      <c r="F13" s="389"/>
      <c r="G13" s="500"/>
      <c r="H13" s="389"/>
      <c r="I13" s="389"/>
      <c r="J13" s="148" t="s">
        <v>388</v>
      </c>
      <c r="K13" s="148" t="s">
        <v>389</v>
      </c>
      <c r="L13" s="148" t="s">
        <v>390</v>
      </c>
      <c r="M13" s="154">
        <v>101196</v>
      </c>
      <c r="N13" s="500"/>
      <c r="O13" s="500"/>
      <c r="P13" s="389"/>
      <c r="Q13" s="389"/>
      <c r="R13" s="389"/>
      <c r="S13" s="389"/>
      <c r="T13" s="495"/>
      <c r="U13" s="495"/>
      <c r="V13" s="495"/>
      <c r="W13" s="389"/>
      <c r="X13" s="389"/>
      <c r="Y13" s="389"/>
      <c r="Z13" s="389"/>
      <c r="AA13" s="389"/>
      <c r="AB13" s="495"/>
      <c r="AC13" s="389"/>
      <c r="AD13" s="389"/>
      <c r="AE13" s="495"/>
      <c r="AF13" s="500"/>
      <c r="AG13" s="500"/>
      <c r="AH13" s="490"/>
      <c r="AI13" s="490"/>
      <c r="AJ13" s="389"/>
    </row>
    <row r="14" spans="1:36" s="108" customFormat="1" ht="72" customHeight="1" x14ac:dyDescent="0.25">
      <c r="A14" s="149"/>
      <c r="B14" s="508" t="s">
        <v>401</v>
      </c>
      <c r="C14" s="508" t="s">
        <v>402</v>
      </c>
      <c r="D14" s="499" t="s">
        <v>372</v>
      </c>
      <c r="E14" s="499" t="s">
        <v>373</v>
      </c>
      <c r="F14" s="508" t="s">
        <v>566</v>
      </c>
      <c r="G14" s="499" t="s">
        <v>374</v>
      </c>
      <c r="H14" s="508" t="s">
        <v>41</v>
      </c>
      <c r="I14" s="508" t="s">
        <v>41</v>
      </c>
      <c r="J14" s="154" t="s">
        <v>375</v>
      </c>
      <c r="K14" s="154" t="s">
        <v>376</v>
      </c>
      <c r="L14" s="154" t="s">
        <v>377</v>
      </c>
      <c r="M14" s="154">
        <v>25000</v>
      </c>
      <c r="N14" s="499" t="s">
        <v>223</v>
      </c>
      <c r="O14" s="499" t="s">
        <v>69</v>
      </c>
      <c r="P14" s="388" t="s">
        <v>378</v>
      </c>
      <c r="Q14" s="388" t="s">
        <v>44</v>
      </c>
      <c r="R14" s="388" t="s">
        <v>292</v>
      </c>
      <c r="S14" s="388" t="s">
        <v>131</v>
      </c>
      <c r="T14" s="494">
        <f>U14+U16</f>
        <v>11500000</v>
      </c>
      <c r="U14" s="494">
        <v>8000000</v>
      </c>
      <c r="V14" s="494">
        <f t="shared" ref="V14" si="0">U14</f>
        <v>8000000</v>
      </c>
      <c r="W14" s="388" t="s">
        <v>293</v>
      </c>
      <c r="X14" s="388" t="s">
        <v>293</v>
      </c>
      <c r="Y14" s="388" t="s">
        <v>293</v>
      </c>
      <c r="Z14" s="388" t="s">
        <v>293</v>
      </c>
      <c r="AA14" s="388" t="s">
        <v>293</v>
      </c>
      <c r="AB14" s="494">
        <v>1411764.71</v>
      </c>
      <c r="AC14" s="388" t="s">
        <v>54</v>
      </c>
      <c r="AD14" s="388" t="s">
        <v>293</v>
      </c>
      <c r="AE14" s="494">
        <f>V14</f>
        <v>8000000</v>
      </c>
      <c r="AF14" s="499" t="s">
        <v>293</v>
      </c>
      <c r="AG14" s="499" t="s">
        <v>293</v>
      </c>
      <c r="AH14" s="509" t="s">
        <v>399</v>
      </c>
      <c r="AI14" s="509" t="s">
        <v>400</v>
      </c>
      <c r="AJ14" s="508"/>
    </row>
    <row r="15" spans="1:36" s="108" customFormat="1" ht="48" x14ac:dyDescent="0.25">
      <c r="A15" s="60"/>
      <c r="B15" s="508"/>
      <c r="C15" s="508"/>
      <c r="D15" s="500"/>
      <c r="E15" s="500"/>
      <c r="F15" s="508"/>
      <c r="G15" s="500"/>
      <c r="H15" s="508"/>
      <c r="I15" s="508"/>
      <c r="J15" s="148" t="s">
        <v>379</v>
      </c>
      <c r="K15" s="148" t="s">
        <v>380</v>
      </c>
      <c r="L15" s="148" t="s">
        <v>381</v>
      </c>
      <c r="M15" s="154">
        <v>1</v>
      </c>
      <c r="N15" s="501"/>
      <c r="O15" s="501"/>
      <c r="P15" s="392"/>
      <c r="Q15" s="392"/>
      <c r="R15" s="392"/>
      <c r="S15" s="392"/>
      <c r="T15" s="516"/>
      <c r="U15" s="516"/>
      <c r="V15" s="516"/>
      <c r="W15" s="392"/>
      <c r="X15" s="392"/>
      <c r="Y15" s="392"/>
      <c r="Z15" s="392"/>
      <c r="AA15" s="392"/>
      <c r="AB15" s="516"/>
      <c r="AC15" s="392"/>
      <c r="AD15" s="392"/>
      <c r="AE15" s="516"/>
      <c r="AF15" s="501"/>
      <c r="AG15" s="501"/>
      <c r="AH15" s="509"/>
      <c r="AI15" s="509"/>
      <c r="AJ15" s="508"/>
    </row>
    <row r="16" spans="1:36" s="108" customFormat="1" ht="111" customHeight="1" x14ac:dyDescent="0.25">
      <c r="A16" s="149"/>
      <c r="B16" s="508"/>
      <c r="C16" s="508"/>
      <c r="D16" s="499" t="s">
        <v>372</v>
      </c>
      <c r="E16" s="499" t="s">
        <v>373</v>
      </c>
      <c r="F16" s="508" t="s">
        <v>567</v>
      </c>
      <c r="G16" s="499" t="s">
        <v>374</v>
      </c>
      <c r="H16" s="508"/>
      <c r="I16" s="508"/>
      <c r="J16" s="154" t="s">
        <v>391</v>
      </c>
      <c r="K16" s="154" t="s">
        <v>392</v>
      </c>
      <c r="L16" s="154" t="s">
        <v>386</v>
      </c>
      <c r="M16" s="154">
        <v>0.23</v>
      </c>
      <c r="N16" s="499" t="s">
        <v>223</v>
      </c>
      <c r="O16" s="501"/>
      <c r="P16" s="388" t="s">
        <v>378</v>
      </c>
      <c r="Q16" s="388" t="s">
        <v>44</v>
      </c>
      <c r="R16" s="388" t="s">
        <v>292</v>
      </c>
      <c r="S16" s="388" t="s">
        <v>131</v>
      </c>
      <c r="T16" s="516"/>
      <c r="U16" s="517">
        <v>3500000</v>
      </c>
      <c r="V16" s="494">
        <f>U16</f>
        <v>3500000</v>
      </c>
      <c r="W16" s="388" t="s">
        <v>293</v>
      </c>
      <c r="X16" s="388" t="s">
        <v>293</v>
      </c>
      <c r="Y16" s="388" t="s">
        <v>293</v>
      </c>
      <c r="Z16" s="388" t="s">
        <v>293</v>
      </c>
      <c r="AA16" s="388" t="s">
        <v>293</v>
      </c>
      <c r="AB16" s="494">
        <v>617647.06000000006</v>
      </c>
      <c r="AC16" s="388" t="s">
        <v>54</v>
      </c>
      <c r="AD16" s="388" t="s">
        <v>293</v>
      </c>
      <c r="AE16" s="494">
        <f>V16</f>
        <v>3500000</v>
      </c>
      <c r="AF16" s="499" t="s">
        <v>293</v>
      </c>
      <c r="AG16" s="499" t="s">
        <v>293</v>
      </c>
      <c r="AH16" s="509"/>
      <c r="AI16" s="509"/>
      <c r="AJ16" s="508"/>
    </row>
    <row r="17" spans="1:36" s="108" customFormat="1" ht="72" customHeight="1" x14ac:dyDescent="0.25">
      <c r="A17" s="149"/>
      <c r="B17" s="508"/>
      <c r="C17" s="508"/>
      <c r="D17" s="501"/>
      <c r="E17" s="501"/>
      <c r="F17" s="508"/>
      <c r="G17" s="501"/>
      <c r="H17" s="508"/>
      <c r="I17" s="508"/>
      <c r="J17" s="154" t="s">
        <v>379</v>
      </c>
      <c r="K17" s="154" t="s">
        <v>380</v>
      </c>
      <c r="L17" s="154" t="s">
        <v>381</v>
      </c>
      <c r="M17" s="154">
        <v>1</v>
      </c>
      <c r="N17" s="501"/>
      <c r="O17" s="501"/>
      <c r="P17" s="392"/>
      <c r="Q17" s="392"/>
      <c r="R17" s="392"/>
      <c r="S17" s="392"/>
      <c r="T17" s="516"/>
      <c r="U17" s="524"/>
      <c r="V17" s="516"/>
      <c r="W17" s="392"/>
      <c r="X17" s="392"/>
      <c r="Y17" s="392"/>
      <c r="Z17" s="392"/>
      <c r="AA17" s="392"/>
      <c r="AB17" s="516"/>
      <c r="AC17" s="392"/>
      <c r="AD17" s="392"/>
      <c r="AE17" s="516"/>
      <c r="AF17" s="501"/>
      <c r="AG17" s="501"/>
      <c r="AH17" s="509"/>
      <c r="AI17" s="509"/>
      <c r="AJ17" s="508"/>
    </row>
    <row r="18" spans="1:36" s="108" customFormat="1" ht="48" x14ac:dyDescent="0.25">
      <c r="A18" s="60"/>
      <c r="B18" s="508"/>
      <c r="C18" s="508"/>
      <c r="D18" s="500"/>
      <c r="E18" s="500"/>
      <c r="F18" s="508"/>
      <c r="G18" s="500"/>
      <c r="H18" s="508"/>
      <c r="I18" s="508"/>
      <c r="J18" s="148" t="s">
        <v>388</v>
      </c>
      <c r="K18" s="148" t="s">
        <v>389</v>
      </c>
      <c r="L18" s="148" t="s">
        <v>390</v>
      </c>
      <c r="M18" s="148">
        <v>12424</v>
      </c>
      <c r="N18" s="500"/>
      <c r="O18" s="500"/>
      <c r="P18" s="389"/>
      <c r="Q18" s="389"/>
      <c r="R18" s="389"/>
      <c r="S18" s="389"/>
      <c r="T18" s="495"/>
      <c r="U18" s="525"/>
      <c r="V18" s="495"/>
      <c r="W18" s="389"/>
      <c r="X18" s="389"/>
      <c r="Y18" s="389"/>
      <c r="Z18" s="389"/>
      <c r="AA18" s="389"/>
      <c r="AB18" s="495"/>
      <c r="AC18" s="389"/>
      <c r="AD18" s="389"/>
      <c r="AE18" s="495"/>
      <c r="AF18" s="500"/>
      <c r="AG18" s="500"/>
      <c r="AH18" s="509"/>
      <c r="AI18" s="509"/>
      <c r="AJ18" s="508"/>
    </row>
    <row r="19" spans="1:36" s="108" customFormat="1" ht="72" customHeight="1" x14ac:dyDescent="0.25">
      <c r="A19" s="149"/>
      <c r="B19" s="508" t="s">
        <v>568</v>
      </c>
      <c r="C19" s="508" t="s">
        <v>405</v>
      </c>
      <c r="D19" s="497" t="s">
        <v>372</v>
      </c>
      <c r="E19" s="497" t="s">
        <v>373</v>
      </c>
      <c r="F19" s="508" t="s">
        <v>569</v>
      </c>
      <c r="G19" s="508" t="s">
        <v>374</v>
      </c>
      <c r="H19" s="508" t="s">
        <v>41</v>
      </c>
      <c r="I19" s="508" t="s">
        <v>41</v>
      </c>
      <c r="J19" s="154" t="s">
        <v>384</v>
      </c>
      <c r="K19" s="154" t="s">
        <v>385</v>
      </c>
      <c r="L19" s="154" t="s">
        <v>386</v>
      </c>
      <c r="M19" s="154">
        <v>2.98</v>
      </c>
      <c r="N19" s="499" t="s">
        <v>223</v>
      </c>
      <c r="O19" s="497" t="s">
        <v>69</v>
      </c>
      <c r="P19" s="388" t="s">
        <v>378</v>
      </c>
      <c r="Q19" s="388" t="s">
        <v>44</v>
      </c>
      <c r="R19" s="388" t="s">
        <v>292</v>
      </c>
      <c r="S19" s="388" t="s">
        <v>131</v>
      </c>
      <c r="T19" s="493">
        <f>U19</f>
        <v>3000000</v>
      </c>
      <c r="U19" s="494">
        <v>3000000</v>
      </c>
      <c r="V19" s="494">
        <f t="shared" ref="V19" si="1">U19</f>
        <v>3000000</v>
      </c>
      <c r="W19" s="388" t="s">
        <v>293</v>
      </c>
      <c r="X19" s="388" t="s">
        <v>293</v>
      </c>
      <c r="Y19" s="388" t="s">
        <v>293</v>
      </c>
      <c r="Z19" s="388" t="s">
        <v>293</v>
      </c>
      <c r="AA19" s="388" t="s">
        <v>293</v>
      </c>
      <c r="AB19" s="494">
        <v>529411.77</v>
      </c>
      <c r="AC19" s="388" t="s">
        <v>54</v>
      </c>
      <c r="AD19" s="388" t="s">
        <v>293</v>
      </c>
      <c r="AE19" s="494">
        <f t="shared" ref="AE19" si="2">V19</f>
        <v>3000000</v>
      </c>
      <c r="AF19" s="499" t="s">
        <v>293</v>
      </c>
      <c r="AG19" s="499" t="s">
        <v>293</v>
      </c>
      <c r="AH19" s="509" t="s">
        <v>315</v>
      </c>
      <c r="AI19" s="509" t="s">
        <v>404</v>
      </c>
      <c r="AJ19" s="388"/>
    </row>
    <row r="20" spans="1:36" s="108" customFormat="1" ht="48" x14ac:dyDescent="0.25">
      <c r="A20" s="60"/>
      <c r="B20" s="508"/>
      <c r="C20" s="508"/>
      <c r="D20" s="497"/>
      <c r="E20" s="497"/>
      <c r="F20" s="508"/>
      <c r="G20" s="508"/>
      <c r="H20" s="508"/>
      <c r="I20" s="508"/>
      <c r="J20" s="148" t="s">
        <v>379</v>
      </c>
      <c r="K20" s="148" t="s">
        <v>380</v>
      </c>
      <c r="L20" s="148" t="s">
        <v>381</v>
      </c>
      <c r="M20" s="154">
        <v>1</v>
      </c>
      <c r="N20" s="501"/>
      <c r="O20" s="497"/>
      <c r="P20" s="392"/>
      <c r="Q20" s="392"/>
      <c r="R20" s="392"/>
      <c r="S20" s="392"/>
      <c r="T20" s="493"/>
      <c r="U20" s="516"/>
      <c r="V20" s="516"/>
      <c r="W20" s="392"/>
      <c r="X20" s="392"/>
      <c r="Y20" s="392"/>
      <c r="Z20" s="392"/>
      <c r="AA20" s="392"/>
      <c r="AB20" s="516"/>
      <c r="AC20" s="392"/>
      <c r="AD20" s="392"/>
      <c r="AE20" s="516"/>
      <c r="AF20" s="501"/>
      <c r="AG20" s="501"/>
      <c r="AH20" s="509"/>
      <c r="AI20" s="509"/>
      <c r="AJ20" s="392"/>
    </row>
    <row r="21" spans="1:36" s="108" customFormat="1" ht="48" x14ac:dyDescent="0.25">
      <c r="A21" s="60"/>
      <c r="B21" s="508"/>
      <c r="C21" s="508"/>
      <c r="D21" s="497"/>
      <c r="E21" s="497"/>
      <c r="F21" s="508"/>
      <c r="G21" s="508"/>
      <c r="H21" s="508"/>
      <c r="I21" s="508"/>
      <c r="J21" s="148" t="s">
        <v>388</v>
      </c>
      <c r="K21" s="148" t="s">
        <v>389</v>
      </c>
      <c r="L21" s="148" t="s">
        <v>390</v>
      </c>
      <c r="M21" s="154">
        <v>29839</v>
      </c>
      <c r="N21" s="500"/>
      <c r="O21" s="497"/>
      <c r="P21" s="389"/>
      <c r="Q21" s="389"/>
      <c r="R21" s="389"/>
      <c r="S21" s="389"/>
      <c r="T21" s="493"/>
      <c r="U21" s="495"/>
      <c r="V21" s="495"/>
      <c r="W21" s="389"/>
      <c r="X21" s="389"/>
      <c r="Y21" s="389"/>
      <c r="Z21" s="389"/>
      <c r="AA21" s="389"/>
      <c r="AB21" s="495"/>
      <c r="AC21" s="389"/>
      <c r="AD21" s="389"/>
      <c r="AE21" s="495"/>
      <c r="AF21" s="500"/>
      <c r="AG21" s="500"/>
      <c r="AH21" s="509"/>
      <c r="AI21" s="509"/>
      <c r="AJ21" s="389"/>
    </row>
    <row r="22" spans="1:36" s="155" customFormat="1" ht="96" customHeight="1" x14ac:dyDescent="0.25">
      <c r="A22" s="149"/>
      <c r="B22" s="508" t="s">
        <v>570</v>
      </c>
      <c r="C22" s="388" t="s">
        <v>571</v>
      </c>
      <c r="D22" s="499" t="s">
        <v>572</v>
      </c>
      <c r="E22" s="499" t="s">
        <v>396</v>
      </c>
      <c r="F22" s="508" t="s">
        <v>573</v>
      </c>
      <c r="G22" s="508" t="s">
        <v>574</v>
      </c>
      <c r="H22" s="508" t="s">
        <v>575</v>
      </c>
      <c r="I22" s="508" t="s">
        <v>41</v>
      </c>
      <c r="J22" s="148" t="s">
        <v>576</v>
      </c>
      <c r="K22" s="154" t="s">
        <v>380</v>
      </c>
      <c r="L22" s="154" t="s">
        <v>381</v>
      </c>
      <c r="M22" s="154">
        <v>1</v>
      </c>
      <c r="N22" s="499" t="s">
        <v>223</v>
      </c>
      <c r="O22" s="497" t="s">
        <v>48</v>
      </c>
      <c r="P22" s="388" t="s">
        <v>378</v>
      </c>
      <c r="Q22" s="388" t="s">
        <v>44</v>
      </c>
      <c r="R22" s="388" t="s">
        <v>292</v>
      </c>
      <c r="S22" s="388" t="s">
        <v>131</v>
      </c>
      <c r="T22" s="493">
        <f>1615000+Y22</f>
        <v>2115000</v>
      </c>
      <c r="U22" s="493">
        <f>V22+Y22</f>
        <v>2115000</v>
      </c>
      <c r="V22" s="527">
        <v>1615000</v>
      </c>
      <c r="W22" s="388" t="s">
        <v>293</v>
      </c>
      <c r="X22" s="388" t="s">
        <v>293</v>
      </c>
      <c r="Y22" s="388">
        <v>500000</v>
      </c>
      <c r="Z22" s="526" t="s">
        <v>293</v>
      </c>
      <c r="AA22" s="388" t="s">
        <v>293</v>
      </c>
      <c r="AB22" s="494">
        <v>285000</v>
      </c>
      <c r="AC22" s="388" t="s">
        <v>54</v>
      </c>
      <c r="AD22" s="388" t="s">
        <v>293</v>
      </c>
      <c r="AE22" s="494">
        <f>T22</f>
        <v>2115000</v>
      </c>
      <c r="AF22" s="499" t="s">
        <v>293</v>
      </c>
      <c r="AG22" s="499" t="s">
        <v>293</v>
      </c>
      <c r="AH22" s="509" t="s">
        <v>305</v>
      </c>
      <c r="AI22" s="509" t="s">
        <v>399</v>
      </c>
      <c r="AJ22" s="388"/>
    </row>
    <row r="23" spans="1:36" s="155" customFormat="1" ht="108" customHeight="1" x14ac:dyDescent="0.25">
      <c r="A23" s="60"/>
      <c r="B23" s="508"/>
      <c r="C23" s="392"/>
      <c r="D23" s="501"/>
      <c r="E23" s="501"/>
      <c r="F23" s="508"/>
      <c r="G23" s="508"/>
      <c r="H23" s="508"/>
      <c r="I23" s="508"/>
      <c r="J23" s="388" t="s">
        <v>577</v>
      </c>
      <c r="K23" s="388" t="s">
        <v>578</v>
      </c>
      <c r="L23" s="388" t="s">
        <v>386</v>
      </c>
      <c r="M23" s="388">
        <v>47.82</v>
      </c>
      <c r="N23" s="501"/>
      <c r="O23" s="497"/>
      <c r="P23" s="392"/>
      <c r="Q23" s="392"/>
      <c r="R23" s="392"/>
      <c r="S23" s="392"/>
      <c r="T23" s="493"/>
      <c r="U23" s="493"/>
      <c r="V23" s="527"/>
      <c r="W23" s="392"/>
      <c r="X23" s="392"/>
      <c r="Y23" s="392"/>
      <c r="Z23" s="392"/>
      <c r="AA23" s="392"/>
      <c r="AB23" s="516"/>
      <c r="AC23" s="392"/>
      <c r="AD23" s="392"/>
      <c r="AE23" s="516"/>
      <c r="AF23" s="501"/>
      <c r="AG23" s="501"/>
      <c r="AH23" s="509"/>
      <c r="AI23" s="509"/>
      <c r="AJ23" s="392"/>
    </row>
    <row r="24" spans="1:36" s="155" customFormat="1" x14ac:dyDescent="0.25">
      <c r="A24" s="60"/>
      <c r="B24" s="508"/>
      <c r="C24" s="389"/>
      <c r="D24" s="500"/>
      <c r="E24" s="500"/>
      <c r="F24" s="508"/>
      <c r="G24" s="508"/>
      <c r="H24" s="508"/>
      <c r="I24" s="508"/>
      <c r="J24" s="389"/>
      <c r="K24" s="389"/>
      <c r="L24" s="389"/>
      <c r="M24" s="389"/>
      <c r="N24" s="500"/>
      <c r="O24" s="497"/>
      <c r="P24" s="389"/>
      <c r="Q24" s="389"/>
      <c r="R24" s="389"/>
      <c r="S24" s="389"/>
      <c r="T24" s="493"/>
      <c r="U24" s="493"/>
      <c r="V24" s="527"/>
      <c r="W24" s="389"/>
      <c r="X24" s="389"/>
      <c r="Y24" s="389"/>
      <c r="Z24" s="389"/>
      <c r="AA24" s="389"/>
      <c r="AB24" s="495"/>
      <c r="AC24" s="389"/>
      <c r="AD24" s="389"/>
      <c r="AE24" s="495"/>
      <c r="AF24" s="500"/>
      <c r="AG24" s="500"/>
      <c r="AH24" s="509"/>
      <c r="AI24" s="509"/>
      <c r="AJ24" s="389"/>
    </row>
    <row r="25" spans="1:36" s="155" customFormat="1" ht="87" customHeight="1" x14ac:dyDescent="0.25">
      <c r="A25" s="149"/>
      <c r="B25" s="388" t="s">
        <v>579</v>
      </c>
      <c r="C25" s="508" t="s">
        <v>580</v>
      </c>
      <c r="D25" s="499" t="s">
        <v>572</v>
      </c>
      <c r="E25" s="499" t="s">
        <v>396</v>
      </c>
      <c r="F25" s="508" t="s">
        <v>581</v>
      </c>
      <c r="G25" s="499" t="s">
        <v>582</v>
      </c>
      <c r="H25" s="508" t="s">
        <v>41</v>
      </c>
      <c r="I25" s="508" t="s">
        <v>41</v>
      </c>
      <c r="J25" s="154" t="s">
        <v>583</v>
      </c>
      <c r="K25" s="154" t="s">
        <v>380</v>
      </c>
      <c r="L25" s="154" t="s">
        <v>381</v>
      </c>
      <c r="M25" s="154">
        <v>1</v>
      </c>
      <c r="N25" s="499" t="s">
        <v>223</v>
      </c>
      <c r="O25" s="499" t="s">
        <v>82</v>
      </c>
      <c r="P25" s="509" t="s">
        <v>378</v>
      </c>
      <c r="Q25" s="509" t="s">
        <v>44</v>
      </c>
      <c r="R25" s="509" t="s">
        <v>292</v>
      </c>
      <c r="S25" s="509" t="s">
        <v>131</v>
      </c>
      <c r="T25" s="494">
        <f>U25+U28</f>
        <v>1700000</v>
      </c>
      <c r="U25" s="494">
        <v>595000</v>
      </c>
      <c r="V25" s="494">
        <f>U25</f>
        <v>595000</v>
      </c>
      <c r="W25" s="509" t="s">
        <v>293</v>
      </c>
      <c r="X25" s="509" t="s">
        <v>293</v>
      </c>
      <c r="Y25" s="509" t="s">
        <v>293</v>
      </c>
      <c r="Z25" s="509" t="s">
        <v>293</v>
      </c>
      <c r="AA25" s="509" t="s">
        <v>293</v>
      </c>
      <c r="AB25" s="494">
        <v>105000</v>
      </c>
      <c r="AC25" s="509" t="s">
        <v>54</v>
      </c>
      <c r="AD25" s="509" t="s">
        <v>293</v>
      </c>
      <c r="AE25" s="494">
        <f>U25</f>
        <v>595000</v>
      </c>
      <c r="AF25" s="509" t="s">
        <v>293</v>
      </c>
      <c r="AG25" s="509" t="s">
        <v>293</v>
      </c>
      <c r="AH25" s="509" t="s">
        <v>399</v>
      </c>
      <c r="AI25" s="489" t="s">
        <v>400</v>
      </c>
      <c r="AJ25" s="508"/>
    </row>
    <row r="26" spans="1:36" s="155" customFormat="1" x14ac:dyDescent="0.25">
      <c r="A26" s="60"/>
      <c r="B26" s="392"/>
      <c r="C26" s="508"/>
      <c r="D26" s="501"/>
      <c r="E26" s="501"/>
      <c r="F26" s="508"/>
      <c r="G26" s="501"/>
      <c r="H26" s="508"/>
      <c r="I26" s="508"/>
      <c r="J26" s="388" t="s">
        <v>577</v>
      </c>
      <c r="K26" s="388" t="s">
        <v>578</v>
      </c>
      <c r="L26" s="388" t="s">
        <v>386</v>
      </c>
      <c r="M26" s="499">
        <v>4.4690000000000003</v>
      </c>
      <c r="N26" s="501"/>
      <c r="O26" s="501"/>
      <c r="P26" s="509"/>
      <c r="Q26" s="509"/>
      <c r="R26" s="509"/>
      <c r="S26" s="509"/>
      <c r="T26" s="516"/>
      <c r="U26" s="516"/>
      <c r="V26" s="516"/>
      <c r="W26" s="509"/>
      <c r="X26" s="509"/>
      <c r="Y26" s="509"/>
      <c r="Z26" s="509"/>
      <c r="AA26" s="509"/>
      <c r="AB26" s="516"/>
      <c r="AC26" s="509"/>
      <c r="AD26" s="509"/>
      <c r="AE26" s="516"/>
      <c r="AF26" s="509"/>
      <c r="AG26" s="509"/>
      <c r="AH26" s="509"/>
      <c r="AI26" s="515"/>
      <c r="AJ26" s="508"/>
    </row>
    <row r="27" spans="1:36" s="155" customFormat="1" ht="119.25" customHeight="1" x14ac:dyDescent="0.25">
      <c r="A27" s="60"/>
      <c r="B27" s="392"/>
      <c r="C27" s="508"/>
      <c r="D27" s="500"/>
      <c r="E27" s="500"/>
      <c r="F27" s="508"/>
      <c r="G27" s="500"/>
      <c r="H27" s="508"/>
      <c r="I27" s="508"/>
      <c r="J27" s="389"/>
      <c r="K27" s="389"/>
      <c r="L27" s="389"/>
      <c r="M27" s="500"/>
      <c r="N27" s="500"/>
      <c r="O27" s="501"/>
      <c r="P27" s="509"/>
      <c r="Q27" s="509"/>
      <c r="R27" s="509"/>
      <c r="S27" s="509"/>
      <c r="T27" s="516"/>
      <c r="U27" s="495"/>
      <c r="V27" s="495"/>
      <c r="W27" s="509"/>
      <c r="X27" s="509"/>
      <c r="Y27" s="509"/>
      <c r="Z27" s="509"/>
      <c r="AA27" s="509"/>
      <c r="AB27" s="495"/>
      <c r="AC27" s="509"/>
      <c r="AD27" s="509"/>
      <c r="AE27" s="495"/>
      <c r="AF27" s="509"/>
      <c r="AG27" s="509"/>
      <c r="AH27" s="509"/>
      <c r="AI27" s="515"/>
      <c r="AJ27" s="508"/>
    </row>
    <row r="28" spans="1:36" s="155" customFormat="1" ht="111" customHeight="1" x14ac:dyDescent="0.25">
      <c r="A28" s="149"/>
      <c r="B28" s="392"/>
      <c r="C28" s="508"/>
      <c r="D28" s="499" t="s">
        <v>572</v>
      </c>
      <c r="E28" s="499" t="s">
        <v>396</v>
      </c>
      <c r="F28" s="487" t="s">
        <v>584</v>
      </c>
      <c r="G28" s="499" t="s">
        <v>582</v>
      </c>
      <c r="H28" s="508"/>
      <c r="I28" s="508"/>
      <c r="J28" s="154" t="s">
        <v>583</v>
      </c>
      <c r="K28" s="154" t="s">
        <v>380</v>
      </c>
      <c r="L28" s="154" t="s">
        <v>381</v>
      </c>
      <c r="M28" s="154">
        <v>1</v>
      </c>
      <c r="N28" s="499" t="s">
        <v>223</v>
      </c>
      <c r="O28" s="497" t="s">
        <v>87</v>
      </c>
      <c r="P28" s="509" t="s">
        <v>378</v>
      </c>
      <c r="Q28" s="509" t="s">
        <v>44</v>
      </c>
      <c r="R28" s="509" t="s">
        <v>292</v>
      </c>
      <c r="S28" s="509" t="s">
        <v>131</v>
      </c>
      <c r="T28" s="516"/>
      <c r="U28" s="517">
        <v>1105000</v>
      </c>
      <c r="V28" s="494">
        <f>U28</f>
        <v>1105000</v>
      </c>
      <c r="W28" s="509" t="s">
        <v>293</v>
      </c>
      <c r="X28" s="509" t="s">
        <v>293</v>
      </c>
      <c r="Y28" s="509" t="s">
        <v>293</v>
      </c>
      <c r="Z28" s="509" t="s">
        <v>293</v>
      </c>
      <c r="AA28" s="509" t="s">
        <v>293</v>
      </c>
      <c r="AB28" s="494">
        <v>195000</v>
      </c>
      <c r="AC28" s="509" t="s">
        <v>54</v>
      </c>
      <c r="AD28" s="509" t="s">
        <v>293</v>
      </c>
      <c r="AE28" s="494">
        <f>U28</f>
        <v>1105000</v>
      </c>
      <c r="AF28" s="509" t="s">
        <v>293</v>
      </c>
      <c r="AG28" s="509" t="s">
        <v>293</v>
      </c>
      <c r="AH28" s="509"/>
      <c r="AI28" s="515"/>
      <c r="AJ28" s="508"/>
    </row>
    <row r="29" spans="1:36" s="155" customFormat="1" ht="72" customHeight="1" x14ac:dyDescent="0.25">
      <c r="A29" s="149"/>
      <c r="B29" s="392"/>
      <c r="C29" s="508"/>
      <c r="D29" s="501"/>
      <c r="E29" s="501"/>
      <c r="F29" s="487"/>
      <c r="G29" s="501"/>
      <c r="H29" s="508"/>
      <c r="I29" s="508"/>
      <c r="J29" s="388" t="s">
        <v>577</v>
      </c>
      <c r="K29" s="499" t="s">
        <v>578</v>
      </c>
      <c r="L29" s="499" t="s">
        <v>386</v>
      </c>
      <c r="M29" s="499">
        <v>2.5670000000000002</v>
      </c>
      <c r="N29" s="501"/>
      <c r="O29" s="497"/>
      <c r="P29" s="509"/>
      <c r="Q29" s="509"/>
      <c r="R29" s="509"/>
      <c r="S29" s="509"/>
      <c r="T29" s="516"/>
      <c r="U29" s="524"/>
      <c r="V29" s="516"/>
      <c r="W29" s="509"/>
      <c r="X29" s="509"/>
      <c r="Y29" s="509"/>
      <c r="Z29" s="509"/>
      <c r="AA29" s="509"/>
      <c r="AB29" s="516"/>
      <c r="AC29" s="509"/>
      <c r="AD29" s="509"/>
      <c r="AE29" s="516"/>
      <c r="AF29" s="509"/>
      <c r="AG29" s="509"/>
      <c r="AH29" s="509"/>
      <c r="AI29" s="515"/>
      <c r="AJ29" s="508"/>
    </row>
    <row r="30" spans="1:36" s="155" customFormat="1" ht="50.25" customHeight="1" x14ac:dyDescent="0.25">
      <c r="A30" s="60"/>
      <c r="B30" s="389"/>
      <c r="C30" s="508"/>
      <c r="D30" s="500"/>
      <c r="E30" s="500"/>
      <c r="F30" s="487"/>
      <c r="G30" s="500"/>
      <c r="H30" s="508"/>
      <c r="I30" s="508"/>
      <c r="J30" s="389"/>
      <c r="K30" s="500"/>
      <c r="L30" s="500"/>
      <c r="M30" s="500"/>
      <c r="N30" s="500"/>
      <c r="O30" s="497"/>
      <c r="P30" s="509"/>
      <c r="Q30" s="509"/>
      <c r="R30" s="509"/>
      <c r="S30" s="509"/>
      <c r="T30" s="495"/>
      <c r="U30" s="525"/>
      <c r="V30" s="495"/>
      <c r="W30" s="509"/>
      <c r="X30" s="509"/>
      <c r="Y30" s="509"/>
      <c r="Z30" s="509"/>
      <c r="AA30" s="509"/>
      <c r="AB30" s="495"/>
      <c r="AC30" s="509"/>
      <c r="AD30" s="509"/>
      <c r="AE30" s="495"/>
      <c r="AF30" s="509"/>
      <c r="AG30" s="509"/>
      <c r="AH30" s="509"/>
      <c r="AI30" s="490"/>
      <c r="AJ30" s="508"/>
    </row>
    <row r="31" spans="1:36" s="155" customFormat="1" ht="92.1" customHeight="1" x14ac:dyDescent="0.25">
      <c r="A31" s="149"/>
      <c r="B31" s="388" t="s">
        <v>585</v>
      </c>
      <c r="C31" s="388" t="s">
        <v>586</v>
      </c>
      <c r="D31" s="499" t="s">
        <v>572</v>
      </c>
      <c r="E31" s="499" t="s">
        <v>396</v>
      </c>
      <c r="F31" s="519" t="s">
        <v>587</v>
      </c>
      <c r="G31" s="501" t="s">
        <v>582</v>
      </c>
      <c r="H31" s="392" t="s">
        <v>575</v>
      </c>
      <c r="I31" s="392" t="s">
        <v>575</v>
      </c>
      <c r="J31" s="148" t="s">
        <v>576</v>
      </c>
      <c r="K31" s="154" t="s">
        <v>380</v>
      </c>
      <c r="L31" s="154" t="s">
        <v>381</v>
      </c>
      <c r="M31" s="154">
        <v>1</v>
      </c>
      <c r="N31" s="499" t="s">
        <v>223</v>
      </c>
      <c r="O31" s="497" t="s">
        <v>87</v>
      </c>
      <c r="P31" s="388" t="s">
        <v>378</v>
      </c>
      <c r="Q31" s="388" t="s">
        <v>44</v>
      </c>
      <c r="R31" s="388" t="s">
        <v>292</v>
      </c>
      <c r="S31" s="388" t="s">
        <v>131</v>
      </c>
      <c r="T31" s="493">
        <v>1598000</v>
      </c>
      <c r="U31" s="496">
        <f>T31</f>
        <v>1598000</v>
      </c>
      <c r="V31" s="494">
        <f>T31</f>
        <v>1598000</v>
      </c>
      <c r="W31" s="388" t="s">
        <v>293</v>
      </c>
      <c r="X31" s="388" t="s">
        <v>293</v>
      </c>
      <c r="Y31" s="388" t="s">
        <v>293</v>
      </c>
      <c r="Z31" s="388" t="s">
        <v>293</v>
      </c>
      <c r="AA31" s="388" t="s">
        <v>293</v>
      </c>
      <c r="AB31" s="493">
        <v>282000</v>
      </c>
      <c r="AC31" s="388" t="s">
        <v>54</v>
      </c>
      <c r="AD31" s="388" t="s">
        <v>293</v>
      </c>
      <c r="AE31" s="494">
        <f>T31</f>
        <v>1598000</v>
      </c>
      <c r="AF31" s="499" t="s">
        <v>293</v>
      </c>
      <c r="AG31" s="499" t="s">
        <v>293</v>
      </c>
      <c r="AH31" s="489" t="s">
        <v>588</v>
      </c>
      <c r="AI31" s="489" t="s">
        <v>589</v>
      </c>
      <c r="AJ31" s="392"/>
    </row>
    <row r="32" spans="1:36" s="155" customFormat="1" ht="108" x14ac:dyDescent="0.25">
      <c r="A32" s="60"/>
      <c r="B32" s="389"/>
      <c r="C32" s="389"/>
      <c r="D32" s="500"/>
      <c r="E32" s="500"/>
      <c r="F32" s="521"/>
      <c r="G32" s="500"/>
      <c r="H32" s="389"/>
      <c r="I32" s="389"/>
      <c r="J32" s="156" t="s">
        <v>577</v>
      </c>
      <c r="K32" s="148" t="s">
        <v>578</v>
      </c>
      <c r="L32" s="148" t="s">
        <v>386</v>
      </c>
      <c r="M32" s="154">
        <v>22.452000000000002</v>
      </c>
      <c r="N32" s="500"/>
      <c r="O32" s="497"/>
      <c r="P32" s="389"/>
      <c r="Q32" s="389"/>
      <c r="R32" s="389"/>
      <c r="S32" s="389"/>
      <c r="T32" s="493"/>
      <c r="U32" s="496"/>
      <c r="V32" s="495"/>
      <c r="W32" s="389"/>
      <c r="X32" s="389"/>
      <c r="Y32" s="389"/>
      <c r="Z32" s="389"/>
      <c r="AA32" s="389"/>
      <c r="AB32" s="493"/>
      <c r="AC32" s="389"/>
      <c r="AD32" s="389"/>
      <c r="AE32" s="495"/>
      <c r="AF32" s="500"/>
      <c r="AG32" s="500"/>
      <c r="AH32" s="490"/>
      <c r="AI32" s="490"/>
      <c r="AJ32" s="389"/>
    </row>
    <row r="33" spans="1:36" s="155" customFormat="1" ht="92.1" customHeight="1" x14ac:dyDescent="0.25">
      <c r="A33" s="149"/>
      <c r="B33" s="388" t="s">
        <v>590</v>
      </c>
      <c r="C33" s="388" t="s">
        <v>591</v>
      </c>
      <c r="D33" s="499" t="s">
        <v>572</v>
      </c>
      <c r="E33" s="499" t="s">
        <v>396</v>
      </c>
      <c r="F33" s="388" t="s">
        <v>592</v>
      </c>
      <c r="G33" s="501" t="s">
        <v>582</v>
      </c>
      <c r="H33" s="392" t="s">
        <v>41</v>
      </c>
      <c r="I33" s="392" t="s">
        <v>41</v>
      </c>
      <c r="J33" s="154" t="s">
        <v>583</v>
      </c>
      <c r="K33" s="154" t="s">
        <v>380</v>
      </c>
      <c r="L33" s="154" t="s">
        <v>593</v>
      </c>
      <c r="M33" s="154">
        <v>1</v>
      </c>
      <c r="N33" s="499" t="s">
        <v>223</v>
      </c>
      <c r="O33" s="497" t="s">
        <v>48</v>
      </c>
      <c r="P33" s="388" t="s">
        <v>378</v>
      </c>
      <c r="Q33" s="388" t="s">
        <v>44</v>
      </c>
      <c r="R33" s="388" t="s">
        <v>292</v>
      </c>
      <c r="S33" s="388" t="s">
        <v>131</v>
      </c>
      <c r="T33" s="496">
        <v>127500</v>
      </c>
      <c r="U33" s="496">
        <f>T33</f>
        <v>127500</v>
      </c>
      <c r="V33" s="494">
        <f>T33</f>
        <v>127500</v>
      </c>
      <c r="W33" s="388" t="s">
        <v>293</v>
      </c>
      <c r="X33" s="388" t="s">
        <v>293</v>
      </c>
      <c r="Y33" s="388" t="s">
        <v>293</v>
      </c>
      <c r="Z33" s="388" t="s">
        <v>293</v>
      </c>
      <c r="AA33" s="388" t="s">
        <v>293</v>
      </c>
      <c r="AB33" s="493">
        <v>22500</v>
      </c>
      <c r="AC33" s="388" t="s">
        <v>54</v>
      </c>
      <c r="AD33" s="388" t="s">
        <v>293</v>
      </c>
      <c r="AE33" s="494">
        <f>T33</f>
        <v>127500</v>
      </c>
      <c r="AF33" s="388" t="s">
        <v>293</v>
      </c>
      <c r="AG33" s="388" t="s">
        <v>293</v>
      </c>
      <c r="AH33" s="489" t="s">
        <v>399</v>
      </c>
      <c r="AI33" s="489" t="s">
        <v>400</v>
      </c>
      <c r="AJ33" s="157"/>
    </row>
    <row r="34" spans="1:36" s="155" customFormat="1" ht="137.25" customHeight="1" x14ac:dyDescent="0.25">
      <c r="A34" s="60"/>
      <c r="B34" s="389"/>
      <c r="C34" s="389"/>
      <c r="D34" s="500"/>
      <c r="E34" s="500"/>
      <c r="F34" s="389"/>
      <c r="G34" s="500"/>
      <c r="H34" s="389"/>
      <c r="I34" s="389"/>
      <c r="J34" s="154" t="s">
        <v>594</v>
      </c>
      <c r="K34" s="148" t="s">
        <v>376</v>
      </c>
      <c r="L34" s="148" t="s">
        <v>595</v>
      </c>
      <c r="M34" s="154">
        <v>1000</v>
      </c>
      <c r="N34" s="500"/>
      <c r="O34" s="497"/>
      <c r="P34" s="389"/>
      <c r="Q34" s="389"/>
      <c r="R34" s="389"/>
      <c r="S34" s="389"/>
      <c r="T34" s="496"/>
      <c r="U34" s="496"/>
      <c r="V34" s="495"/>
      <c r="W34" s="389"/>
      <c r="X34" s="389"/>
      <c r="Y34" s="389"/>
      <c r="Z34" s="389"/>
      <c r="AA34" s="389"/>
      <c r="AB34" s="493"/>
      <c r="AC34" s="389"/>
      <c r="AD34" s="389"/>
      <c r="AE34" s="495"/>
      <c r="AF34" s="389"/>
      <c r="AG34" s="389"/>
      <c r="AH34" s="490"/>
      <c r="AI34" s="490"/>
      <c r="AJ34" s="158"/>
    </row>
    <row r="35" spans="1:36" s="155" customFormat="1" ht="92.1" customHeight="1" x14ac:dyDescent="0.25">
      <c r="A35" s="149"/>
      <c r="B35" s="487" t="s">
        <v>596</v>
      </c>
      <c r="C35" s="508" t="s">
        <v>597</v>
      </c>
      <c r="D35" s="497" t="s">
        <v>572</v>
      </c>
      <c r="E35" s="497" t="s">
        <v>396</v>
      </c>
      <c r="F35" s="508" t="s">
        <v>598</v>
      </c>
      <c r="G35" s="497" t="s">
        <v>582</v>
      </c>
      <c r="H35" s="508" t="s">
        <v>41</v>
      </c>
      <c r="I35" s="508" t="s">
        <v>41</v>
      </c>
      <c r="J35" s="154" t="s">
        <v>583</v>
      </c>
      <c r="K35" s="154" t="s">
        <v>380</v>
      </c>
      <c r="L35" s="154" t="s">
        <v>593</v>
      </c>
      <c r="M35" s="154">
        <v>1</v>
      </c>
      <c r="N35" s="497" t="s">
        <v>223</v>
      </c>
      <c r="O35" s="497" t="s">
        <v>74</v>
      </c>
      <c r="P35" s="508" t="s">
        <v>378</v>
      </c>
      <c r="Q35" s="508" t="s">
        <v>44</v>
      </c>
      <c r="R35" s="508" t="s">
        <v>292</v>
      </c>
      <c r="S35" s="508" t="s">
        <v>131</v>
      </c>
      <c r="T35" s="496">
        <v>1557500</v>
      </c>
      <c r="U35" s="496">
        <f>T35</f>
        <v>1557500</v>
      </c>
      <c r="V35" s="493">
        <f>T35</f>
        <v>1557500</v>
      </c>
      <c r="W35" s="508" t="s">
        <v>293</v>
      </c>
      <c r="X35" s="508" t="s">
        <v>293</v>
      </c>
      <c r="Y35" s="508" t="s">
        <v>293</v>
      </c>
      <c r="Z35" s="508" t="s">
        <v>293</v>
      </c>
      <c r="AA35" s="508" t="s">
        <v>293</v>
      </c>
      <c r="AB35" s="493">
        <v>274852.94</v>
      </c>
      <c r="AC35" s="508" t="s">
        <v>54</v>
      </c>
      <c r="AD35" s="508" t="s">
        <v>293</v>
      </c>
      <c r="AE35" s="493">
        <f>T35</f>
        <v>1557500</v>
      </c>
      <c r="AF35" s="508" t="s">
        <v>293</v>
      </c>
      <c r="AG35" s="508" t="s">
        <v>293</v>
      </c>
      <c r="AH35" s="509" t="s">
        <v>599</v>
      </c>
      <c r="AI35" s="509" t="s">
        <v>588</v>
      </c>
      <c r="AJ35" s="508"/>
    </row>
    <row r="36" spans="1:36" s="155" customFormat="1" ht="84" x14ac:dyDescent="0.25">
      <c r="A36" s="60"/>
      <c r="B36" s="487"/>
      <c r="C36" s="508"/>
      <c r="D36" s="497"/>
      <c r="E36" s="497"/>
      <c r="F36" s="508"/>
      <c r="G36" s="497"/>
      <c r="H36" s="508"/>
      <c r="I36" s="508"/>
      <c r="J36" s="154" t="s">
        <v>594</v>
      </c>
      <c r="K36" s="148" t="s">
        <v>376</v>
      </c>
      <c r="L36" s="148" t="s">
        <v>595</v>
      </c>
      <c r="M36" s="154">
        <v>2000</v>
      </c>
      <c r="N36" s="497"/>
      <c r="O36" s="497"/>
      <c r="P36" s="508"/>
      <c r="Q36" s="508"/>
      <c r="R36" s="508"/>
      <c r="S36" s="508"/>
      <c r="T36" s="496"/>
      <c r="U36" s="496"/>
      <c r="V36" s="493"/>
      <c r="W36" s="508"/>
      <c r="X36" s="508"/>
      <c r="Y36" s="508"/>
      <c r="Z36" s="508"/>
      <c r="AA36" s="508"/>
      <c r="AB36" s="493"/>
      <c r="AC36" s="508"/>
      <c r="AD36" s="508"/>
      <c r="AE36" s="493"/>
      <c r="AF36" s="508"/>
      <c r="AG36" s="508"/>
      <c r="AH36" s="509"/>
      <c r="AI36" s="509"/>
      <c r="AJ36" s="508"/>
    </row>
    <row r="37" spans="1:36" s="155" customFormat="1" ht="92.1" customHeight="1" x14ac:dyDescent="0.25">
      <c r="A37" s="149"/>
      <c r="B37" s="388" t="s">
        <v>600</v>
      </c>
      <c r="C37" s="388" t="s">
        <v>601</v>
      </c>
      <c r="D37" s="499" t="s">
        <v>572</v>
      </c>
      <c r="E37" s="499" t="s">
        <v>396</v>
      </c>
      <c r="F37" s="388" t="s">
        <v>602</v>
      </c>
      <c r="G37" s="501" t="s">
        <v>582</v>
      </c>
      <c r="H37" s="392" t="s">
        <v>41</v>
      </c>
      <c r="I37" s="392" t="s">
        <v>41</v>
      </c>
      <c r="J37" s="154" t="s">
        <v>583</v>
      </c>
      <c r="K37" s="154" t="s">
        <v>380</v>
      </c>
      <c r="L37" s="154" t="s">
        <v>593</v>
      </c>
      <c r="M37" s="154">
        <v>1</v>
      </c>
      <c r="N37" s="499" t="s">
        <v>223</v>
      </c>
      <c r="O37" s="497" t="s">
        <v>87</v>
      </c>
      <c r="P37" s="388" t="s">
        <v>378</v>
      </c>
      <c r="Q37" s="388" t="s">
        <v>44</v>
      </c>
      <c r="R37" s="388" t="s">
        <v>292</v>
      </c>
      <c r="S37" s="388" t="s">
        <v>131</v>
      </c>
      <c r="T37" s="496">
        <v>1279250</v>
      </c>
      <c r="U37" s="496">
        <f>T37</f>
        <v>1279250</v>
      </c>
      <c r="V37" s="494">
        <f>T37</f>
        <v>1279250</v>
      </c>
      <c r="W37" s="388" t="s">
        <v>293</v>
      </c>
      <c r="X37" s="388" t="s">
        <v>293</v>
      </c>
      <c r="Y37" s="388" t="s">
        <v>293</v>
      </c>
      <c r="Z37" s="388" t="s">
        <v>293</v>
      </c>
      <c r="AA37" s="388" t="s">
        <v>293</v>
      </c>
      <c r="AB37" s="493">
        <v>225750</v>
      </c>
      <c r="AC37" s="388" t="s">
        <v>54</v>
      </c>
      <c r="AD37" s="388" t="s">
        <v>293</v>
      </c>
      <c r="AE37" s="494">
        <f>T37</f>
        <v>1279250</v>
      </c>
      <c r="AF37" s="388" t="s">
        <v>293</v>
      </c>
      <c r="AG37" s="388" t="s">
        <v>293</v>
      </c>
      <c r="AH37" s="489" t="s">
        <v>314</v>
      </c>
      <c r="AI37" s="489" t="s">
        <v>315</v>
      </c>
      <c r="AJ37" s="392"/>
    </row>
    <row r="38" spans="1:36" s="155" customFormat="1" ht="84" x14ac:dyDescent="0.25">
      <c r="A38" s="60"/>
      <c r="B38" s="389"/>
      <c r="C38" s="389"/>
      <c r="D38" s="500"/>
      <c r="E38" s="500"/>
      <c r="F38" s="389"/>
      <c r="G38" s="500"/>
      <c r="H38" s="389"/>
      <c r="I38" s="389"/>
      <c r="J38" s="154" t="s">
        <v>594</v>
      </c>
      <c r="K38" s="148" t="s">
        <v>376</v>
      </c>
      <c r="L38" s="148" t="s">
        <v>595</v>
      </c>
      <c r="M38" s="154">
        <v>2000</v>
      </c>
      <c r="N38" s="500"/>
      <c r="O38" s="497"/>
      <c r="P38" s="389"/>
      <c r="Q38" s="389"/>
      <c r="R38" s="389"/>
      <c r="S38" s="389"/>
      <c r="T38" s="496"/>
      <c r="U38" s="496"/>
      <c r="V38" s="495"/>
      <c r="W38" s="389"/>
      <c r="X38" s="389"/>
      <c r="Y38" s="389"/>
      <c r="Z38" s="389"/>
      <c r="AA38" s="389"/>
      <c r="AB38" s="493"/>
      <c r="AC38" s="389"/>
      <c r="AD38" s="389"/>
      <c r="AE38" s="495"/>
      <c r="AF38" s="389"/>
      <c r="AG38" s="389"/>
      <c r="AH38" s="490"/>
      <c r="AI38" s="490"/>
      <c r="AJ38" s="389"/>
    </row>
    <row r="39" spans="1:36" s="160" customFormat="1" ht="72" customHeight="1" x14ac:dyDescent="0.25">
      <c r="A39" s="159"/>
      <c r="B39" s="508" t="s">
        <v>603</v>
      </c>
      <c r="C39" s="508" t="s">
        <v>604</v>
      </c>
      <c r="D39" s="388" t="s">
        <v>572</v>
      </c>
      <c r="E39" s="388" t="s">
        <v>396</v>
      </c>
      <c r="F39" s="508" t="s">
        <v>605</v>
      </c>
      <c r="G39" s="388" t="s">
        <v>606</v>
      </c>
      <c r="H39" s="508" t="s">
        <v>41</v>
      </c>
      <c r="I39" s="508" t="s">
        <v>41</v>
      </c>
      <c r="J39" s="154" t="s">
        <v>583</v>
      </c>
      <c r="K39" s="154" t="s">
        <v>380</v>
      </c>
      <c r="L39" s="154" t="s">
        <v>593</v>
      </c>
      <c r="M39" s="154">
        <v>1</v>
      </c>
      <c r="N39" s="388" t="s">
        <v>223</v>
      </c>
      <c r="O39" s="388" t="s">
        <v>82</v>
      </c>
      <c r="P39" s="388" t="s">
        <v>378</v>
      </c>
      <c r="Q39" s="388" t="s">
        <v>44</v>
      </c>
      <c r="R39" s="388" t="s">
        <v>292</v>
      </c>
      <c r="S39" s="388" t="s">
        <v>131</v>
      </c>
      <c r="T39" s="388">
        <f>U39+U42</f>
        <v>382500</v>
      </c>
      <c r="U39" s="388">
        <v>68000</v>
      </c>
      <c r="V39" s="388">
        <f>U39</f>
        <v>68000</v>
      </c>
      <c r="W39" s="522" t="s">
        <v>293</v>
      </c>
      <c r="X39" s="522" t="s">
        <v>293</v>
      </c>
      <c r="Y39" s="522" t="s">
        <v>293</v>
      </c>
      <c r="Z39" s="522" t="s">
        <v>293</v>
      </c>
      <c r="AA39" s="522" t="s">
        <v>293</v>
      </c>
      <c r="AB39" s="388">
        <v>12000</v>
      </c>
      <c r="AC39" s="388" t="s">
        <v>54</v>
      </c>
      <c r="AD39" s="522" t="s">
        <v>293</v>
      </c>
      <c r="AE39" s="494">
        <f>V39</f>
        <v>68000</v>
      </c>
      <c r="AF39" s="522" t="s">
        <v>293</v>
      </c>
      <c r="AG39" s="522" t="s">
        <v>293</v>
      </c>
      <c r="AH39" s="509" t="s">
        <v>304</v>
      </c>
      <c r="AI39" s="523" t="s">
        <v>399</v>
      </c>
      <c r="AJ39" s="511"/>
    </row>
    <row r="40" spans="1:36" s="160" customFormat="1" ht="48" x14ac:dyDescent="0.25">
      <c r="A40" s="159"/>
      <c r="B40" s="508"/>
      <c r="C40" s="508"/>
      <c r="D40" s="392"/>
      <c r="E40" s="392"/>
      <c r="F40" s="508"/>
      <c r="G40" s="392"/>
      <c r="H40" s="508"/>
      <c r="I40" s="508"/>
      <c r="J40" s="154" t="s">
        <v>607</v>
      </c>
      <c r="K40" s="154" t="s">
        <v>608</v>
      </c>
      <c r="L40" s="154" t="s">
        <v>403</v>
      </c>
      <c r="M40" s="154">
        <v>115000</v>
      </c>
      <c r="N40" s="392"/>
      <c r="O40" s="392"/>
      <c r="P40" s="392"/>
      <c r="Q40" s="392"/>
      <c r="R40" s="392"/>
      <c r="S40" s="392"/>
      <c r="T40" s="392"/>
      <c r="U40" s="392"/>
      <c r="V40" s="392"/>
      <c r="W40" s="522"/>
      <c r="X40" s="522"/>
      <c r="Y40" s="522"/>
      <c r="Z40" s="522"/>
      <c r="AA40" s="522"/>
      <c r="AB40" s="392"/>
      <c r="AC40" s="392"/>
      <c r="AD40" s="522"/>
      <c r="AE40" s="516"/>
      <c r="AF40" s="522"/>
      <c r="AG40" s="522"/>
      <c r="AH40" s="509"/>
      <c r="AI40" s="523"/>
      <c r="AJ40" s="511"/>
    </row>
    <row r="41" spans="1:36" s="160" customFormat="1" ht="108" x14ac:dyDescent="0.25">
      <c r="A41" s="159"/>
      <c r="B41" s="508"/>
      <c r="C41" s="508"/>
      <c r="D41" s="389"/>
      <c r="E41" s="389"/>
      <c r="F41" s="508"/>
      <c r="G41" s="389"/>
      <c r="H41" s="508"/>
      <c r="I41" s="508"/>
      <c r="J41" s="154" t="s">
        <v>577</v>
      </c>
      <c r="K41" s="154" t="s">
        <v>578</v>
      </c>
      <c r="L41" s="154" t="s">
        <v>477</v>
      </c>
      <c r="M41" s="154">
        <v>11.5</v>
      </c>
      <c r="N41" s="389"/>
      <c r="O41" s="392"/>
      <c r="P41" s="392"/>
      <c r="Q41" s="392"/>
      <c r="R41" s="392"/>
      <c r="S41" s="392"/>
      <c r="T41" s="392"/>
      <c r="U41" s="389"/>
      <c r="V41" s="389"/>
      <c r="W41" s="522"/>
      <c r="X41" s="522"/>
      <c r="Y41" s="522"/>
      <c r="Z41" s="522"/>
      <c r="AA41" s="522"/>
      <c r="AB41" s="389"/>
      <c r="AC41" s="392"/>
      <c r="AD41" s="522"/>
      <c r="AE41" s="495"/>
      <c r="AF41" s="522"/>
      <c r="AG41" s="522"/>
      <c r="AH41" s="509"/>
      <c r="AI41" s="523"/>
      <c r="AJ41" s="511"/>
    </row>
    <row r="42" spans="1:36" s="160" customFormat="1" ht="111" customHeight="1" x14ac:dyDescent="0.25">
      <c r="A42" s="159"/>
      <c r="B42" s="508"/>
      <c r="C42" s="508"/>
      <c r="D42" s="388" t="s">
        <v>572</v>
      </c>
      <c r="E42" s="388" t="s">
        <v>396</v>
      </c>
      <c r="F42" s="508" t="s">
        <v>609</v>
      </c>
      <c r="G42" s="388" t="s">
        <v>606</v>
      </c>
      <c r="H42" s="508"/>
      <c r="I42" s="508"/>
      <c r="J42" s="154" t="s">
        <v>583</v>
      </c>
      <c r="K42" s="154" t="s">
        <v>380</v>
      </c>
      <c r="L42" s="154" t="s">
        <v>593</v>
      </c>
      <c r="M42" s="154">
        <v>1</v>
      </c>
      <c r="N42" s="388" t="s">
        <v>223</v>
      </c>
      <c r="O42" s="392"/>
      <c r="P42" s="392"/>
      <c r="Q42" s="392"/>
      <c r="R42" s="392"/>
      <c r="S42" s="392"/>
      <c r="T42" s="392"/>
      <c r="U42" s="388">
        <v>314500</v>
      </c>
      <c r="V42" s="388">
        <f>U42</f>
        <v>314500</v>
      </c>
      <c r="W42" s="522" t="s">
        <v>293</v>
      </c>
      <c r="X42" s="522" t="s">
        <v>293</v>
      </c>
      <c r="Y42" s="522" t="s">
        <v>293</v>
      </c>
      <c r="Z42" s="522" t="s">
        <v>293</v>
      </c>
      <c r="AA42" s="522" t="s">
        <v>293</v>
      </c>
      <c r="AB42" s="388">
        <v>55500</v>
      </c>
      <c r="AC42" s="392"/>
      <c r="AD42" s="522" t="s">
        <v>293</v>
      </c>
      <c r="AE42" s="494">
        <f>V42</f>
        <v>314500</v>
      </c>
      <c r="AF42" s="522" t="s">
        <v>293</v>
      </c>
      <c r="AG42" s="522" t="s">
        <v>293</v>
      </c>
      <c r="AH42" s="509"/>
      <c r="AI42" s="523"/>
      <c r="AJ42" s="511"/>
    </row>
    <row r="43" spans="1:36" s="160" customFormat="1" ht="72" customHeight="1" x14ac:dyDescent="0.25">
      <c r="A43" s="159"/>
      <c r="B43" s="508"/>
      <c r="C43" s="508"/>
      <c r="D43" s="392"/>
      <c r="E43" s="392"/>
      <c r="F43" s="508"/>
      <c r="G43" s="392"/>
      <c r="H43" s="508"/>
      <c r="I43" s="508"/>
      <c r="J43" s="154" t="s">
        <v>607</v>
      </c>
      <c r="K43" s="154" t="s">
        <v>608</v>
      </c>
      <c r="L43" s="154" t="s">
        <v>403</v>
      </c>
      <c r="M43" s="154">
        <v>454000</v>
      </c>
      <c r="N43" s="392"/>
      <c r="O43" s="392"/>
      <c r="P43" s="392"/>
      <c r="Q43" s="392"/>
      <c r="R43" s="392"/>
      <c r="S43" s="392"/>
      <c r="T43" s="392"/>
      <c r="U43" s="392"/>
      <c r="V43" s="392"/>
      <c r="W43" s="522"/>
      <c r="X43" s="522"/>
      <c r="Y43" s="522"/>
      <c r="Z43" s="522"/>
      <c r="AA43" s="522"/>
      <c r="AB43" s="392"/>
      <c r="AC43" s="392"/>
      <c r="AD43" s="522"/>
      <c r="AE43" s="516"/>
      <c r="AF43" s="522"/>
      <c r="AG43" s="522"/>
      <c r="AH43" s="509"/>
      <c r="AI43" s="523"/>
      <c r="AJ43" s="511"/>
    </row>
    <row r="44" spans="1:36" s="160" customFormat="1" ht="108" x14ac:dyDescent="0.25">
      <c r="A44" s="159"/>
      <c r="B44" s="508"/>
      <c r="C44" s="508"/>
      <c r="D44" s="389"/>
      <c r="E44" s="389"/>
      <c r="F44" s="508"/>
      <c r="G44" s="389"/>
      <c r="H44" s="508"/>
      <c r="I44" s="508"/>
      <c r="J44" s="154" t="s">
        <v>577</v>
      </c>
      <c r="K44" s="154" t="s">
        <v>578</v>
      </c>
      <c r="L44" s="154" t="s">
        <v>477</v>
      </c>
      <c r="M44" s="154">
        <v>45.4</v>
      </c>
      <c r="N44" s="389"/>
      <c r="O44" s="389"/>
      <c r="P44" s="389"/>
      <c r="Q44" s="389"/>
      <c r="R44" s="389"/>
      <c r="S44" s="389"/>
      <c r="T44" s="389"/>
      <c r="U44" s="389"/>
      <c r="V44" s="389"/>
      <c r="W44" s="522"/>
      <c r="X44" s="522"/>
      <c r="Y44" s="522"/>
      <c r="Z44" s="522"/>
      <c r="AA44" s="522"/>
      <c r="AB44" s="389"/>
      <c r="AC44" s="389"/>
      <c r="AD44" s="522"/>
      <c r="AE44" s="495"/>
      <c r="AF44" s="522"/>
      <c r="AG44" s="522"/>
      <c r="AH44" s="509"/>
      <c r="AI44" s="523"/>
      <c r="AJ44" s="511"/>
    </row>
    <row r="45" spans="1:36" s="155" customFormat="1" ht="72" customHeight="1" x14ac:dyDescent="0.25">
      <c r="A45" s="149"/>
      <c r="B45" s="508" t="s">
        <v>610</v>
      </c>
      <c r="C45" s="508" t="s">
        <v>611</v>
      </c>
      <c r="D45" s="388" t="s">
        <v>572</v>
      </c>
      <c r="E45" s="388" t="s">
        <v>396</v>
      </c>
      <c r="F45" s="508" t="s">
        <v>612</v>
      </c>
      <c r="G45" s="388" t="s">
        <v>606</v>
      </c>
      <c r="H45" s="508" t="s">
        <v>41</v>
      </c>
      <c r="I45" s="508" t="s">
        <v>41</v>
      </c>
      <c r="J45" s="154" t="s">
        <v>583</v>
      </c>
      <c r="K45" s="154" t="s">
        <v>380</v>
      </c>
      <c r="L45" s="154" t="s">
        <v>593</v>
      </c>
      <c r="M45" s="154">
        <v>1</v>
      </c>
      <c r="N45" s="499" t="s">
        <v>223</v>
      </c>
      <c r="O45" s="497" t="s">
        <v>82</v>
      </c>
      <c r="P45" s="508" t="s">
        <v>378</v>
      </c>
      <c r="Q45" s="508" t="s">
        <v>44</v>
      </c>
      <c r="R45" s="508" t="s">
        <v>292</v>
      </c>
      <c r="S45" s="508" t="s">
        <v>131</v>
      </c>
      <c r="T45" s="496">
        <f>U45+U48</f>
        <v>658750</v>
      </c>
      <c r="U45" s="494">
        <v>340000</v>
      </c>
      <c r="V45" s="494">
        <f>U45</f>
        <v>340000</v>
      </c>
      <c r="W45" s="508" t="s">
        <v>293</v>
      </c>
      <c r="X45" s="508" t="s">
        <v>293</v>
      </c>
      <c r="Y45" s="508" t="s">
        <v>293</v>
      </c>
      <c r="Z45" s="508" t="s">
        <v>293</v>
      </c>
      <c r="AA45" s="508" t="s">
        <v>293</v>
      </c>
      <c r="AB45" s="494">
        <v>60000</v>
      </c>
      <c r="AC45" s="388" t="s">
        <v>54</v>
      </c>
      <c r="AD45" s="508" t="s">
        <v>293</v>
      </c>
      <c r="AE45" s="494">
        <f>U45</f>
        <v>340000</v>
      </c>
      <c r="AF45" s="508" t="s">
        <v>293</v>
      </c>
      <c r="AG45" s="508" t="s">
        <v>293</v>
      </c>
      <c r="AH45" s="508" t="s">
        <v>305</v>
      </c>
      <c r="AI45" s="508" t="s">
        <v>387</v>
      </c>
      <c r="AJ45" s="508"/>
    </row>
    <row r="46" spans="1:36" s="155" customFormat="1" ht="48" x14ac:dyDescent="0.25">
      <c r="A46" s="60"/>
      <c r="B46" s="508"/>
      <c r="C46" s="508"/>
      <c r="D46" s="392"/>
      <c r="E46" s="392"/>
      <c r="F46" s="508"/>
      <c r="G46" s="392"/>
      <c r="H46" s="508"/>
      <c r="I46" s="508"/>
      <c r="J46" s="154" t="s">
        <v>607</v>
      </c>
      <c r="K46" s="148" t="s">
        <v>608</v>
      </c>
      <c r="L46" s="148" t="s">
        <v>403</v>
      </c>
      <c r="M46" s="154">
        <v>361000</v>
      </c>
      <c r="N46" s="501"/>
      <c r="O46" s="497"/>
      <c r="P46" s="508"/>
      <c r="Q46" s="508"/>
      <c r="R46" s="508"/>
      <c r="S46" s="508"/>
      <c r="T46" s="508"/>
      <c r="U46" s="516"/>
      <c r="V46" s="516"/>
      <c r="W46" s="508"/>
      <c r="X46" s="508"/>
      <c r="Y46" s="508"/>
      <c r="Z46" s="508"/>
      <c r="AA46" s="508"/>
      <c r="AB46" s="516"/>
      <c r="AC46" s="392"/>
      <c r="AD46" s="508"/>
      <c r="AE46" s="516"/>
      <c r="AF46" s="508"/>
      <c r="AG46" s="508"/>
      <c r="AH46" s="508"/>
      <c r="AI46" s="508"/>
      <c r="AJ46" s="508"/>
    </row>
    <row r="47" spans="1:36" s="155" customFormat="1" ht="108" x14ac:dyDescent="0.25">
      <c r="A47" s="60"/>
      <c r="B47" s="508"/>
      <c r="C47" s="508"/>
      <c r="D47" s="389"/>
      <c r="E47" s="389"/>
      <c r="F47" s="508"/>
      <c r="G47" s="389"/>
      <c r="H47" s="508"/>
      <c r="I47" s="508"/>
      <c r="J47" s="154" t="s">
        <v>577</v>
      </c>
      <c r="K47" s="148" t="s">
        <v>578</v>
      </c>
      <c r="L47" s="148" t="s">
        <v>477</v>
      </c>
      <c r="M47" s="154">
        <v>36.1</v>
      </c>
      <c r="N47" s="500"/>
      <c r="O47" s="497"/>
      <c r="P47" s="508"/>
      <c r="Q47" s="508"/>
      <c r="R47" s="508"/>
      <c r="S47" s="508"/>
      <c r="T47" s="508"/>
      <c r="U47" s="495"/>
      <c r="V47" s="495"/>
      <c r="W47" s="508"/>
      <c r="X47" s="508"/>
      <c r="Y47" s="508"/>
      <c r="Z47" s="508"/>
      <c r="AA47" s="508"/>
      <c r="AB47" s="495"/>
      <c r="AC47" s="392"/>
      <c r="AD47" s="508"/>
      <c r="AE47" s="495"/>
      <c r="AF47" s="508"/>
      <c r="AG47" s="508"/>
      <c r="AH47" s="508"/>
      <c r="AI47" s="508"/>
      <c r="AJ47" s="508"/>
    </row>
    <row r="48" spans="1:36" s="155" customFormat="1" ht="72" customHeight="1" x14ac:dyDescent="0.25">
      <c r="A48" s="149"/>
      <c r="B48" s="508"/>
      <c r="C48" s="508"/>
      <c r="D48" s="388" t="s">
        <v>572</v>
      </c>
      <c r="E48" s="388" t="s">
        <v>396</v>
      </c>
      <c r="F48" s="508" t="s">
        <v>613</v>
      </c>
      <c r="G48" s="388" t="s">
        <v>606</v>
      </c>
      <c r="H48" s="508"/>
      <c r="I48" s="508"/>
      <c r="J48" s="154" t="s">
        <v>583</v>
      </c>
      <c r="K48" s="154" t="s">
        <v>380</v>
      </c>
      <c r="L48" s="154" t="s">
        <v>593</v>
      </c>
      <c r="M48" s="154">
        <v>1</v>
      </c>
      <c r="N48" s="499" t="s">
        <v>223</v>
      </c>
      <c r="O48" s="497" t="s">
        <v>87</v>
      </c>
      <c r="P48" s="508" t="s">
        <v>378</v>
      </c>
      <c r="Q48" s="508" t="s">
        <v>44</v>
      </c>
      <c r="R48" s="508" t="s">
        <v>292</v>
      </c>
      <c r="S48" s="508" t="s">
        <v>131</v>
      </c>
      <c r="T48" s="508"/>
      <c r="U48" s="494">
        <v>318750</v>
      </c>
      <c r="V48" s="494">
        <f>U48</f>
        <v>318750</v>
      </c>
      <c r="W48" s="508" t="s">
        <v>293</v>
      </c>
      <c r="X48" s="508" t="s">
        <v>293</v>
      </c>
      <c r="Y48" s="508" t="s">
        <v>293</v>
      </c>
      <c r="Z48" s="508" t="s">
        <v>293</v>
      </c>
      <c r="AA48" s="508" t="s">
        <v>293</v>
      </c>
      <c r="AB48" s="508">
        <v>56250</v>
      </c>
      <c r="AC48" s="392"/>
      <c r="AD48" s="508" t="s">
        <v>293</v>
      </c>
      <c r="AE48" s="494">
        <f>U48</f>
        <v>318750</v>
      </c>
      <c r="AF48" s="508" t="s">
        <v>293</v>
      </c>
      <c r="AG48" s="508" t="s">
        <v>293</v>
      </c>
      <c r="AH48" s="508"/>
      <c r="AI48" s="508"/>
      <c r="AJ48" s="508"/>
    </row>
    <row r="49" spans="1:276" s="155" customFormat="1" ht="48" x14ac:dyDescent="0.25">
      <c r="A49" s="60"/>
      <c r="B49" s="508"/>
      <c r="C49" s="508"/>
      <c r="D49" s="392"/>
      <c r="E49" s="392"/>
      <c r="F49" s="508"/>
      <c r="G49" s="392"/>
      <c r="H49" s="508"/>
      <c r="I49" s="508"/>
      <c r="J49" s="154" t="s">
        <v>607</v>
      </c>
      <c r="K49" s="148" t="s">
        <v>608</v>
      </c>
      <c r="L49" s="148" t="s">
        <v>403</v>
      </c>
      <c r="M49" s="154">
        <v>9200</v>
      </c>
      <c r="N49" s="501"/>
      <c r="O49" s="497"/>
      <c r="P49" s="508"/>
      <c r="Q49" s="508"/>
      <c r="R49" s="508"/>
      <c r="S49" s="508"/>
      <c r="T49" s="508"/>
      <c r="U49" s="516"/>
      <c r="V49" s="516"/>
      <c r="W49" s="508"/>
      <c r="X49" s="508"/>
      <c r="Y49" s="508"/>
      <c r="Z49" s="508"/>
      <c r="AA49" s="508"/>
      <c r="AB49" s="508"/>
      <c r="AC49" s="392"/>
      <c r="AD49" s="508"/>
      <c r="AE49" s="516"/>
      <c r="AF49" s="508"/>
      <c r="AG49" s="508"/>
      <c r="AH49" s="508"/>
      <c r="AI49" s="508"/>
      <c r="AJ49" s="508"/>
    </row>
    <row r="50" spans="1:276" s="155" customFormat="1" ht="108" x14ac:dyDescent="0.25">
      <c r="A50" s="60"/>
      <c r="B50" s="508"/>
      <c r="C50" s="508"/>
      <c r="D50" s="389"/>
      <c r="E50" s="389"/>
      <c r="F50" s="508"/>
      <c r="G50" s="389"/>
      <c r="H50" s="508"/>
      <c r="I50" s="508"/>
      <c r="J50" s="154" t="s">
        <v>577</v>
      </c>
      <c r="K50" s="148" t="s">
        <v>578</v>
      </c>
      <c r="L50" s="148" t="s">
        <v>477</v>
      </c>
      <c r="M50" s="154">
        <v>0.92</v>
      </c>
      <c r="N50" s="500"/>
      <c r="O50" s="497"/>
      <c r="P50" s="508"/>
      <c r="Q50" s="508"/>
      <c r="R50" s="508"/>
      <c r="S50" s="508"/>
      <c r="T50" s="508"/>
      <c r="U50" s="495"/>
      <c r="V50" s="495"/>
      <c r="W50" s="508"/>
      <c r="X50" s="508"/>
      <c r="Y50" s="508"/>
      <c r="Z50" s="508"/>
      <c r="AA50" s="508"/>
      <c r="AB50" s="508"/>
      <c r="AC50" s="389"/>
      <c r="AD50" s="508"/>
      <c r="AE50" s="495"/>
      <c r="AF50" s="508"/>
      <c r="AG50" s="508"/>
      <c r="AH50" s="508"/>
      <c r="AI50" s="508"/>
      <c r="AJ50" s="508"/>
    </row>
    <row r="51" spans="1:276" s="155" customFormat="1" ht="72" customHeight="1" x14ac:dyDescent="0.25">
      <c r="A51" s="149"/>
      <c r="B51" s="388" t="s">
        <v>614</v>
      </c>
      <c r="C51" s="388" t="s">
        <v>615</v>
      </c>
      <c r="D51" s="388" t="s">
        <v>572</v>
      </c>
      <c r="E51" s="388" t="s">
        <v>396</v>
      </c>
      <c r="F51" s="388" t="s">
        <v>616</v>
      </c>
      <c r="G51" s="388" t="s">
        <v>606</v>
      </c>
      <c r="H51" s="388" t="s">
        <v>41</v>
      </c>
      <c r="I51" s="388" t="s">
        <v>41</v>
      </c>
      <c r="J51" s="148" t="s">
        <v>583</v>
      </c>
      <c r="K51" s="154" t="s">
        <v>380</v>
      </c>
      <c r="L51" s="154" t="s">
        <v>593</v>
      </c>
      <c r="M51" s="154">
        <v>1</v>
      </c>
      <c r="N51" s="497" t="s">
        <v>223</v>
      </c>
      <c r="O51" s="499" t="s">
        <v>48</v>
      </c>
      <c r="P51" s="388" t="s">
        <v>378</v>
      </c>
      <c r="Q51" s="388" t="s">
        <v>44</v>
      </c>
      <c r="R51" s="388" t="s">
        <v>292</v>
      </c>
      <c r="S51" s="388" t="s">
        <v>131</v>
      </c>
      <c r="T51" s="517">
        <f>U51</f>
        <v>2847500</v>
      </c>
      <c r="U51" s="494">
        <v>2847500</v>
      </c>
      <c r="V51" s="494">
        <f>U51</f>
        <v>2847500</v>
      </c>
      <c r="W51" s="388" t="s">
        <v>293</v>
      </c>
      <c r="X51" s="388" t="s">
        <v>293</v>
      </c>
      <c r="Y51" s="388" t="s">
        <v>293</v>
      </c>
      <c r="Z51" s="388" t="s">
        <v>293</v>
      </c>
      <c r="AA51" s="388" t="s">
        <v>293</v>
      </c>
      <c r="AB51" s="388">
        <v>502500</v>
      </c>
      <c r="AC51" s="388" t="s">
        <v>54</v>
      </c>
      <c r="AD51" s="388" t="s">
        <v>293</v>
      </c>
      <c r="AE51" s="494">
        <f>V51</f>
        <v>2847500</v>
      </c>
      <c r="AF51" s="388" t="s">
        <v>293</v>
      </c>
      <c r="AG51" s="388" t="s">
        <v>293</v>
      </c>
      <c r="AH51" s="515" t="s">
        <v>387</v>
      </c>
      <c r="AI51" s="515" t="s">
        <v>400</v>
      </c>
      <c r="AJ51" s="388"/>
    </row>
    <row r="52" spans="1:276" s="155" customFormat="1" ht="48" x14ac:dyDescent="0.25">
      <c r="A52" s="60"/>
      <c r="B52" s="392"/>
      <c r="C52" s="392"/>
      <c r="D52" s="392"/>
      <c r="E52" s="392"/>
      <c r="F52" s="392"/>
      <c r="G52" s="392"/>
      <c r="H52" s="392"/>
      <c r="I52" s="392"/>
      <c r="J52" s="148" t="s">
        <v>607</v>
      </c>
      <c r="K52" s="148" t="s">
        <v>608</v>
      </c>
      <c r="L52" s="148" t="s">
        <v>403</v>
      </c>
      <c r="M52" s="148">
        <v>199771</v>
      </c>
      <c r="N52" s="497"/>
      <c r="O52" s="501"/>
      <c r="P52" s="392"/>
      <c r="Q52" s="392"/>
      <c r="R52" s="392"/>
      <c r="S52" s="392"/>
      <c r="T52" s="392"/>
      <c r="U52" s="516"/>
      <c r="V52" s="516"/>
      <c r="W52" s="392"/>
      <c r="X52" s="392"/>
      <c r="Y52" s="392"/>
      <c r="Z52" s="392"/>
      <c r="AA52" s="392"/>
      <c r="AB52" s="392"/>
      <c r="AC52" s="392"/>
      <c r="AD52" s="392"/>
      <c r="AE52" s="516"/>
      <c r="AF52" s="392"/>
      <c r="AG52" s="392"/>
      <c r="AH52" s="515"/>
      <c r="AI52" s="515"/>
      <c r="AJ52" s="392"/>
    </row>
    <row r="53" spans="1:276" s="155" customFormat="1" ht="108" x14ac:dyDescent="0.25">
      <c r="A53" s="60"/>
      <c r="B53" s="392"/>
      <c r="C53" s="392"/>
      <c r="D53" s="392"/>
      <c r="E53" s="392"/>
      <c r="F53" s="392"/>
      <c r="G53" s="392"/>
      <c r="H53" s="392"/>
      <c r="I53" s="392"/>
      <c r="J53" s="148" t="s">
        <v>577</v>
      </c>
      <c r="K53" s="148" t="s">
        <v>578</v>
      </c>
      <c r="L53" s="148" t="s">
        <v>477</v>
      </c>
      <c r="M53" s="148">
        <v>51.16</v>
      </c>
      <c r="N53" s="497"/>
      <c r="O53" s="501"/>
      <c r="P53" s="392"/>
      <c r="Q53" s="392"/>
      <c r="R53" s="392"/>
      <c r="S53" s="392"/>
      <c r="T53" s="392"/>
      <c r="U53" s="516"/>
      <c r="V53" s="516"/>
      <c r="W53" s="392"/>
      <c r="X53" s="392"/>
      <c r="Y53" s="392"/>
      <c r="Z53" s="392"/>
      <c r="AA53" s="392"/>
      <c r="AB53" s="392"/>
      <c r="AC53" s="392"/>
      <c r="AD53" s="392"/>
      <c r="AE53" s="516"/>
      <c r="AF53" s="392"/>
      <c r="AG53" s="392"/>
      <c r="AH53" s="515"/>
      <c r="AI53" s="515"/>
      <c r="AJ53" s="392"/>
    </row>
    <row r="54" spans="1:276" s="162" customFormat="1" ht="84" x14ac:dyDescent="0.25">
      <c r="A54" s="161"/>
      <c r="B54" s="392"/>
      <c r="C54" s="392"/>
      <c r="D54" s="392"/>
      <c r="E54" s="392"/>
      <c r="F54" s="392"/>
      <c r="G54" s="392"/>
      <c r="H54" s="392"/>
      <c r="I54" s="392"/>
      <c r="J54" s="148" t="s">
        <v>617</v>
      </c>
      <c r="K54" s="148" t="s">
        <v>618</v>
      </c>
      <c r="L54" s="148" t="s">
        <v>53</v>
      </c>
      <c r="M54" s="148">
        <v>8000</v>
      </c>
      <c r="N54" s="497"/>
      <c r="O54" s="501"/>
      <c r="P54" s="392"/>
      <c r="Q54" s="392"/>
      <c r="R54" s="392"/>
      <c r="S54" s="392"/>
      <c r="T54" s="392"/>
      <c r="U54" s="516"/>
      <c r="V54" s="516"/>
      <c r="W54" s="392"/>
      <c r="X54" s="392"/>
      <c r="Y54" s="392"/>
      <c r="Z54" s="392"/>
      <c r="AA54" s="392"/>
      <c r="AB54" s="392"/>
      <c r="AC54" s="392"/>
      <c r="AD54" s="392"/>
      <c r="AE54" s="516"/>
      <c r="AF54" s="392"/>
      <c r="AG54" s="392"/>
      <c r="AH54" s="515"/>
      <c r="AI54" s="515"/>
      <c r="AJ54" s="392"/>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c r="BX54" s="155"/>
      <c r="BY54" s="155"/>
      <c r="BZ54" s="155"/>
      <c r="CA54" s="155"/>
      <c r="CB54" s="155"/>
      <c r="CC54" s="155"/>
      <c r="CD54" s="155"/>
      <c r="CE54" s="155"/>
      <c r="CF54" s="155"/>
      <c r="CG54" s="155"/>
      <c r="CH54" s="155"/>
      <c r="CI54" s="155"/>
      <c r="CJ54" s="155"/>
      <c r="CK54" s="155"/>
      <c r="CL54" s="155"/>
      <c r="CM54" s="155"/>
      <c r="CN54" s="155"/>
      <c r="CO54" s="155"/>
      <c r="CP54" s="155"/>
      <c r="CQ54" s="155"/>
      <c r="CR54" s="155"/>
      <c r="CS54" s="155"/>
      <c r="CT54" s="155"/>
      <c r="CU54" s="155"/>
      <c r="CV54" s="155"/>
      <c r="CW54" s="155"/>
      <c r="CX54" s="155"/>
      <c r="CY54" s="155"/>
      <c r="CZ54" s="155"/>
      <c r="DA54" s="155"/>
      <c r="DB54" s="155"/>
      <c r="DC54" s="155"/>
      <c r="DD54" s="155"/>
      <c r="DE54" s="155"/>
      <c r="DF54" s="155"/>
      <c r="DG54" s="155"/>
      <c r="DH54" s="155"/>
      <c r="DI54" s="155"/>
      <c r="DJ54" s="155"/>
      <c r="DK54" s="155"/>
      <c r="DL54" s="155"/>
      <c r="DM54" s="155"/>
      <c r="DN54" s="155"/>
      <c r="DO54" s="155"/>
      <c r="DP54" s="155"/>
      <c r="DQ54" s="155"/>
      <c r="DR54" s="155"/>
      <c r="DS54" s="155"/>
      <c r="DT54" s="155"/>
      <c r="DU54" s="155"/>
      <c r="DV54" s="155"/>
      <c r="DW54" s="155"/>
      <c r="DX54" s="155"/>
      <c r="DY54" s="155"/>
      <c r="DZ54" s="155"/>
      <c r="EA54" s="155"/>
      <c r="EB54" s="155"/>
      <c r="EC54" s="155"/>
      <c r="ED54" s="155"/>
      <c r="EE54" s="155"/>
      <c r="EF54" s="155"/>
      <c r="EG54" s="155"/>
      <c r="EH54" s="155"/>
      <c r="EI54" s="155"/>
      <c r="EJ54" s="155"/>
      <c r="EK54" s="155"/>
      <c r="EL54" s="155"/>
      <c r="EM54" s="155"/>
      <c r="EN54" s="155"/>
      <c r="EO54" s="155"/>
      <c r="EP54" s="155"/>
      <c r="EQ54" s="155"/>
      <c r="ER54" s="155"/>
      <c r="ES54" s="155"/>
      <c r="ET54" s="155"/>
      <c r="EU54" s="155"/>
      <c r="EV54" s="155"/>
      <c r="EW54" s="155"/>
      <c r="EX54" s="155"/>
      <c r="EY54" s="155"/>
      <c r="EZ54" s="155"/>
      <c r="FA54" s="155"/>
      <c r="FB54" s="155"/>
      <c r="FC54" s="155"/>
      <c r="FD54" s="155"/>
      <c r="FE54" s="155"/>
      <c r="FF54" s="155"/>
      <c r="FG54" s="155"/>
      <c r="FH54" s="155"/>
      <c r="FI54" s="155"/>
      <c r="FJ54" s="155"/>
      <c r="FK54" s="155"/>
      <c r="FL54" s="155"/>
      <c r="FM54" s="155"/>
      <c r="FN54" s="155"/>
      <c r="FO54" s="155"/>
      <c r="FP54" s="155"/>
      <c r="FQ54" s="155"/>
      <c r="FR54" s="155"/>
      <c r="FS54" s="155"/>
      <c r="FT54" s="155"/>
      <c r="FU54" s="155"/>
      <c r="FV54" s="155"/>
      <c r="FW54" s="155"/>
      <c r="FX54" s="155"/>
      <c r="FY54" s="155"/>
      <c r="FZ54" s="155"/>
      <c r="GA54" s="155"/>
      <c r="GB54" s="155"/>
      <c r="GC54" s="155"/>
      <c r="GD54" s="155"/>
      <c r="GE54" s="155"/>
      <c r="GF54" s="155"/>
      <c r="GG54" s="155"/>
      <c r="GH54" s="155"/>
      <c r="GI54" s="155"/>
      <c r="GJ54" s="155"/>
      <c r="GK54" s="155"/>
      <c r="GL54" s="155"/>
      <c r="GM54" s="155"/>
      <c r="GN54" s="155"/>
      <c r="GO54" s="155"/>
      <c r="GP54" s="155"/>
      <c r="GQ54" s="155"/>
      <c r="GR54" s="155"/>
      <c r="GS54" s="155"/>
      <c r="GT54" s="155"/>
      <c r="GU54" s="155"/>
      <c r="GV54" s="155"/>
      <c r="GW54" s="155"/>
      <c r="GX54" s="155"/>
      <c r="GY54" s="155"/>
      <c r="GZ54" s="155"/>
      <c r="HA54" s="155"/>
      <c r="HB54" s="155"/>
      <c r="HC54" s="155"/>
      <c r="HD54" s="155"/>
      <c r="HE54" s="155"/>
      <c r="HF54" s="155"/>
      <c r="HG54" s="155"/>
      <c r="HH54" s="155"/>
      <c r="HI54" s="155"/>
      <c r="HJ54" s="155"/>
      <c r="HK54" s="155"/>
      <c r="HL54" s="155"/>
      <c r="HM54" s="155"/>
      <c r="HN54" s="155"/>
      <c r="HO54" s="155"/>
      <c r="HP54" s="155"/>
      <c r="HQ54" s="155"/>
      <c r="HR54" s="155"/>
      <c r="HS54" s="155"/>
      <c r="HT54" s="155"/>
      <c r="HU54" s="155"/>
      <c r="HV54" s="155"/>
      <c r="HW54" s="155"/>
      <c r="HX54" s="155"/>
      <c r="HY54" s="155"/>
      <c r="HZ54" s="155"/>
      <c r="IA54" s="155"/>
      <c r="IB54" s="155"/>
      <c r="IC54" s="155"/>
      <c r="ID54" s="155"/>
      <c r="IE54" s="155"/>
      <c r="IF54" s="155"/>
      <c r="IG54" s="155"/>
      <c r="IH54" s="155"/>
      <c r="II54" s="155"/>
      <c r="IJ54" s="155"/>
      <c r="IK54" s="155"/>
      <c r="IL54" s="155"/>
      <c r="IM54" s="155"/>
      <c r="IN54" s="155"/>
      <c r="IO54" s="155"/>
      <c r="IP54" s="155"/>
      <c r="IQ54" s="155"/>
      <c r="IR54" s="155"/>
      <c r="IS54" s="155"/>
      <c r="IT54" s="155"/>
      <c r="IU54" s="155"/>
      <c r="IV54" s="155"/>
      <c r="IW54" s="155"/>
      <c r="IX54" s="155"/>
      <c r="IY54" s="155"/>
      <c r="IZ54" s="155"/>
      <c r="JA54" s="155"/>
      <c r="JB54" s="155"/>
      <c r="JC54" s="155"/>
      <c r="JD54" s="155"/>
      <c r="JE54" s="155"/>
      <c r="JF54" s="155"/>
      <c r="JG54" s="155"/>
      <c r="JH54" s="155"/>
      <c r="JI54" s="155"/>
      <c r="JJ54" s="155"/>
      <c r="JK54" s="155"/>
      <c r="JL54" s="155"/>
      <c r="JM54" s="155"/>
      <c r="JN54" s="155"/>
      <c r="JO54" s="155"/>
      <c r="JP54" s="155"/>
    </row>
    <row r="55" spans="1:276" s="162" customFormat="1" ht="72" x14ac:dyDescent="0.25">
      <c r="A55" s="161"/>
      <c r="B55" s="389"/>
      <c r="C55" s="389"/>
      <c r="D55" s="389"/>
      <c r="E55" s="389"/>
      <c r="F55" s="389"/>
      <c r="G55" s="389"/>
      <c r="H55" s="389"/>
      <c r="I55" s="389"/>
      <c r="J55" s="148" t="s">
        <v>619</v>
      </c>
      <c r="K55" s="148" t="s">
        <v>296</v>
      </c>
      <c r="L55" s="148" t="s">
        <v>620</v>
      </c>
      <c r="M55" s="148">
        <v>2.7</v>
      </c>
      <c r="N55" s="497"/>
      <c r="O55" s="500"/>
      <c r="P55" s="389"/>
      <c r="Q55" s="389"/>
      <c r="R55" s="389"/>
      <c r="S55" s="389"/>
      <c r="T55" s="389"/>
      <c r="U55" s="516"/>
      <c r="V55" s="495"/>
      <c r="W55" s="389"/>
      <c r="X55" s="389"/>
      <c r="Y55" s="389"/>
      <c r="Z55" s="389"/>
      <c r="AA55" s="389"/>
      <c r="AB55" s="389"/>
      <c r="AC55" s="389"/>
      <c r="AD55" s="389"/>
      <c r="AE55" s="495"/>
      <c r="AF55" s="389"/>
      <c r="AG55" s="389"/>
      <c r="AH55" s="490"/>
      <c r="AI55" s="490"/>
      <c r="AJ55" s="389"/>
      <c r="AK55" s="155"/>
      <c r="AL55" s="155"/>
      <c r="AM55" s="155"/>
      <c r="AN55" s="155"/>
      <c r="AO55" s="155"/>
      <c r="AP55" s="155"/>
      <c r="AQ55" s="155"/>
      <c r="AR55" s="155"/>
      <c r="AS55" s="155"/>
      <c r="AT55" s="155"/>
      <c r="AU55" s="155"/>
      <c r="AV55" s="155"/>
      <c r="AW55" s="155"/>
      <c r="AX55" s="155"/>
      <c r="AY55" s="155"/>
      <c r="AZ55" s="155"/>
      <c r="BA55" s="155"/>
      <c r="BB55" s="155"/>
      <c r="BC55" s="155"/>
      <c r="BD55" s="155"/>
      <c r="BE55" s="155"/>
      <c r="BF55" s="155"/>
      <c r="BG55" s="155"/>
      <c r="BH55" s="155"/>
      <c r="BI55" s="155"/>
      <c r="BJ55" s="155"/>
      <c r="BK55" s="155"/>
      <c r="BL55" s="155"/>
      <c r="BM55" s="155"/>
      <c r="BN55" s="155"/>
      <c r="BO55" s="155"/>
      <c r="BP55" s="155"/>
      <c r="BQ55" s="155"/>
      <c r="BR55" s="155"/>
      <c r="BS55" s="155"/>
      <c r="BT55" s="155"/>
      <c r="BU55" s="155"/>
      <c r="BV55" s="155"/>
      <c r="BW55" s="155"/>
      <c r="BX55" s="155"/>
      <c r="BY55" s="155"/>
      <c r="BZ55" s="155"/>
      <c r="CA55" s="155"/>
      <c r="CB55" s="155"/>
      <c r="CC55" s="155"/>
      <c r="CD55" s="155"/>
      <c r="CE55" s="155"/>
      <c r="CF55" s="155"/>
      <c r="CG55" s="155"/>
      <c r="CH55" s="155"/>
      <c r="CI55" s="155"/>
      <c r="CJ55" s="155"/>
      <c r="CK55" s="155"/>
      <c r="CL55" s="155"/>
      <c r="CM55" s="155"/>
      <c r="CN55" s="155"/>
      <c r="CO55" s="155"/>
      <c r="CP55" s="155"/>
      <c r="CQ55" s="155"/>
      <c r="CR55" s="155"/>
      <c r="CS55" s="155"/>
      <c r="CT55" s="155"/>
      <c r="CU55" s="155"/>
      <c r="CV55" s="155"/>
      <c r="CW55" s="155"/>
      <c r="CX55" s="155"/>
      <c r="CY55" s="155"/>
      <c r="CZ55" s="155"/>
      <c r="DA55" s="155"/>
      <c r="DB55" s="155"/>
      <c r="DC55" s="155"/>
      <c r="DD55" s="155"/>
      <c r="DE55" s="155"/>
      <c r="DF55" s="155"/>
      <c r="DG55" s="155"/>
      <c r="DH55" s="155"/>
      <c r="DI55" s="155"/>
      <c r="DJ55" s="155"/>
      <c r="DK55" s="155"/>
      <c r="DL55" s="155"/>
      <c r="DM55" s="155"/>
      <c r="DN55" s="155"/>
      <c r="DO55" s="155"/>
      <c r="DP55" s="155"/>
      <c r="DQ55" s="155"/>
      <c r="DR55" s="155"/>
      <c r="DS55" s="155"/>
      <c r="DT55" s="155"/>
      <c r="DU55" s="155"/>
      <c r="DV55" s="155"/>
      <c r="DW55" s="155"/>
      <c r="DX55" s="155"/>
      <c r="DY55" s="155"/>
      <c r="DZ55" s="155"/>
      <c r="EA55" s="155"/>
      <c r="EB55" s="155"/>
      <c r="EC55" s="155"/>
      <c r="ED55" s="155"/>
      <c r="EE55" s="155"/>
      <c r="EF55" s="155"/>
      <c r="EG55" s="155"/>
      <c r="EH55" s="155"/>
      <c r="EI55" s="155"/>
      <c r="EJ55" s="155"/>
      <c r="EK55" s="155"/>
      <c r="EL55" s="155"/>
      <c r="EM55" s="155"/>
      <c r="EN55" s="155"/>
      <c r="EO55" s="155"/>
      <c r="EP55" s="155"/>
      <c r="EQ55" s="155"/>
      <c r="ER55" s="155"/>
      <c r="ES55" s="155"/>
      <c r="ET55" s="155"/>
      <c r="EU55" s="155"/>
      <c r="EV55" s="155"/>
      <c r="EW55" s="155"/>
      <c r="EX55" s="155"/>
      <c r="EY55" s="155"/>
      <c r="EZ55" s="155"/>
      <c r="FA55" s="155"/>
      <c r="FB55" s="155"/>
      <c r="FC55" s="155"/>
      <c r="FD55" s="155"/>
      <c r="FE55" s="155"/>
      <c r="FF55" s="155"/>
      <c r="FG55" s="155"/>
      <c r="FH55" s="155"/>
      <c r="FI55" s="155"/>
      <c r="FJ55" s="155"/>
      <c r="FK55" s="155"/>
      <c r="FL55" s="155"/>
      <c r="FM55" s="155"/>
      <c r="FN55" s="155"/>
      <c r="FO55" s="155"/>
      <c r="FP55" s="155"/>
      <c r="FQ55" s="155"/>
      <c r="FR55" s="155"/>
      <c r="FS55" s="155"/>
      <c r="FT55" s="155"/>
      <c r="FU55" s="155"/>
      <c r="FV55" s="155"/>
      <c r="FW55" s="155"/>
      <c r="FX55" s="155"/>
      <c r="FY55" s="155"/>
      <c r="FZ55" s="155"/>
      <c r="GA55" s="155"/>
      <c r="GB55" s="155"/>
      <c r="GC55" s="155"/>
      <c r="GD55" s="155"/>
      <c r="GE55" s="155"/>
      <c r="GF55" s="155"/>
      <c r="GG55" s="155"/>
      <c r="GH55" s="155"/>
      <c r="GI55" s="155"/>
      <c r="GJ55" s="155"/>
      <c r="GK55" s="155"/>
      <c r="GL55" s="155"/>
      <c r="GM55" s="155"/>
      <c r="GN55" s="155"/>
      <c r="GO55" s="155"/>
      <c r="GP55" s="155"/>
      <c r="GQ55" s="155"/>
      <c r="GR55" s="155"/>
      <c r="GS55" s="155"/>
      <c r="GT55" s="155"/>
      <c r="GU55" s="155"/>
      <c r="GV55" s="155"/>
      <c r="GW55" s="155"/>
      <c r="GX55" s="155"/>
      <c r="GY55" s="155"/>
      <c r="GZ55" s="155"/>
      <c r="HA55" s="155"/>
      <c r="HB55" s="155"/>
      <c r="HC55" s="155"/>
      <c r="HD55" s="155"/>
      <c r="HE55" s="155"/>
      <c r="HF55" s="155"/>
      <c r="HG55" s="155"/>
      <c r="HH55" s="155"/>
      <c r="HI55" s="155"/>
      <c r="HJ55" s="155"/>
      <c r="HK55" s="155"/>
      <c r="HL55" s="155"/>
      <c r="HM55" s="155"/>
      <c r="HN55" s="155"/>
      <c r="HO55" s="155"/>
      <c r="HP55" s="155"/>
      <c r="HQ55" s="155"/>
      <c r="HR55" s="155"/>
      <c r="HS55" s="155"/>
      <c r="HT55" s="155"/>
      <c r="HU55" s="155"/>
      <c r="HV55" s="155"/>
      <c r="HW55" s="155"/>
      <c r="HX55" s="155"/>
      <c r="HY55" s="155"/>
      <c r="HZ55" s="155"/>
      <c r="IA55" s="155"/>
      <c r="IB55" s="155"/>
      <c r="IC55" s="155"/>
      <c r="ID55" s="155"/>
      <c r="IE55" s="155"/>
      <c r="IF55" s="155"/>
      <c r="IG55" s="155"/>
      <c r="IH55" s="155"/>
      <c r="II55" s="155"/>
      <c r="IJ55" s="155"/>
      <c r="IK55" s="155"/>
      <c r="IL55" s="155"/>
      <c r="IM55" s="155"/>
      <c r="IN55" s="155"/>
      <c r="IO55" s="155"/>
      <c r="IP55" s="155"/>
      <c r="IQ55" s="155"/>
      <c r="IR55" s="155"/>
      <c r="IS55" s="155"/>
      <c r="IT55" s="155"/>
      <c r="IU55" s="155"/>
      <c r="IV55" s="155"/>
      <c r="IW55" s="155"/>
      <c r="IX55" s="155"/>
      <c r="IY55" s="155"/>
      <c r="IZ55" s="155"/>
      <c r="JA55" s="155"/>
      <c r="JB55" s="155"/>
      <c r="JC55" s="155"/>
      <c r="JD55" s="155"/>
      <c r="JE55" s="155"/>
      <c r="JF55" s="155"/>
      <c r="JG55" s="155"/>
      <c r="JH55" s="155"/>
      <c r="JI55" s="155"/>
      <c r="JJ55" s="155"/>
      <c r="JK55" s="155"/>
      <c r="JL55" s="155"/>
      <c r="JM55" s="155"/>
      <c r="JN55" s="155"/>
      <c r="JO55" s="155"/>
      <c r="JP55" s="155"/>
    </row>
    <row r="56" spans="1:276" s="160" customFormat="1" ht="72" customHeight="1" x14ac:dyDescent="0.25">
      <c r="A56" s="159"/>
      <c r="B56" s="508" t="s">
        <v>621</v>
      </c>
      <c r="C56" s="508" t="s">
        <v>622</v>
      </c>
      <c r="D56" s="388" t="s">
        <v>572</v>
      </c>
      <c r="E56" s="388" t="s">
        <v>396</v>
      </c>
      <c r="F56" s="508" t="s">
        <v>623</v>
      </c>
      <c r="G56" s="388" t="s">
        <v>606</v>
      </c>
      <c r="H56" s="508" t="s">
        <v>41</v>
      </c>
      <c r="I56" s="508" t="s">
        <v>41</v>
      </c>
      <c r="J56" s="148" t="s">
        <v>583</v>
      </c>
      <c r="K56" s="148" t="s">
        <v>380</v>
      </c>
      <c r="L56" s="148" t="s">
        <v>593</v>
      </c>
      <c r="M56" s="148">
        <v>1</v>
      </c>
      <c r="N56" s="388" t="s">
        <v>223</v>
      </c>
      <c r="O56" s="388" t="s">
        <v>61</v>
      </c>
      <c r="P56" s="508" t="s">
        <v>378</v>
      </c>
      <c r="Q56" s="508" t="s">
        <v>44</v>
      </c>
      <c r="R56" s="508" t="s">
        <v>292</v>
      </c>
      <c r="S56" s="508" t="s">
        <v>131</v>
      </c>
      <c r="T56" s="508">
        <f>U56+U59+U62+U65+U68</f>
        <v>3546785.93</v>
      </c>
      <c r="U56" s="388">
        <v>805285.93</v>
      </c>
      <c r="V56" s="388">
        <f>U56</f>
        <v>805285.93</v>
      </c>
      <c r="W56" s="508" t="s">
        <v>293</v>
      </c>
      <c r="X56" s="508" t="s">
        <v>293</v>
      </c>
      <c r="Y56" s="508" t="s">
        <v>293</v>
      </c>
      <c r="Z56" s="508" t="s">
        <v>293</v>
      </c>
      <c r="AA56" s="508" t="s">
        <v>293</v>
      </c>
      <c r="AB56" s="388">
        <v>142109.28</v>
      </c>
      <c r="AC56" s="508" t="s">
        <v>54</v>
      </c>
      <c r="AD56" s="508" t="s">
        <v>293</v>
      </c>
      <c r="AE56" s="388">
        <f>V56</f>
        <v>805285.93</v>
      </c>
      <c r="AF56" s="508" t="s">
        <v>293</v>
      </c>
      <c r="AG56" s="508" t="s">
        <v>293</v>
      </c>
      <c r="AH56" s="508" t="s">
        <v>309</v>
      </c>
      <c r="AI56" s="509" t="s">
        <v>400</v>
      </c>
      <c r="AJ56" s="508"/>
    </row>
    <row r="57" spans="1:276" s="160" customFormat="1" ht="48" x14ac:dyDescent="0.25">
      <c r="A57" s="159"/>
      <c r="B57" s="508"/>
      <c r="C57" s="508"/>
      <c r="D57" s="392"/>
      <c r="E57" s="392"/>
      <c r="F57" s="508"/>
      <c r="G57" s="392"/>
      <c r="H57" s="508"/>
      <c r="I57" s="508"/>
      <c r="J57" s="148" t="s">
        <v>607</v>
      </c>
      <c r="K57" s="148" t="s">
        <v>608</v>
      </c>
      <c r="L57" s="148" t="s">
        <v>403</v>
      </c>
      <c r="M57" s="148">
        <v>33700</v>
      </c>
      <c r="N57" s="392"/>
      <c r="O57" s="392"/>
      <c r="P57" s="508"/>
      <c r="Q57" s="508"/>
      <c r="R57" s="508"/>
      <c r="S57" s="508"/>
      <c r="T57" s="508"/>
      <c r="U57" s="392"/>
      <c r="V57" s="392"/>
      <c r="W57" s="508"/>
      <c r="X57" s="508"/>
      <c r="Y57" s="508"/>
      <c r="Z57" s="508"/>
      <c r="AA57" s="508"/>
      <c r="AB57" s="392"/>
      <c r="AC57" s="508"/>
      <c r="AD57" s="508"/>
      <c r="AE57" s="392"/>
      <c r="AF57" s="508"/>
      <c r="AG57" s="508"/>
      <c r="AH57" s="508"/>
      <c r="AI57" s="509"/>
      <c r="AJ57" s="508"/>
    </row>
    <row r="58" spans="1:276" s="160" customFormat="1" ht="108" x14ac:dyDescent="0.25">
      <c r="A58" s="159"/>
      <c r="B58" s="508"/>
      <c r="C58" s="508"/>
      <c r="D58" s="389"/>
      <c r="E58" s="389"/>
      <c r="F58" s="508"/>
      <c r="G58" s="389"/>
      <c r="H58" s="508"/>
      <c r="I58" s="508"/>
      <c r="J58" s="148" t="s">
        <v>577</v>
      </c>
      <c r="K58" s="148" t="s">
        <v>578</v>
      </c>
      <c r="L58" s="148" t="s">
        <v>477</v>
      </c>
      <c r="M58" s="148">
        <v>3.37</v>
      </c>
      <c r="N58" s="389"/>
      <c r="O58" s="392"/>
      <c r="P58" s="508"/>
      <c r="Q58" s="508"/>
      <c r="R58" s="508"/>
      <c r="S58" s="508"/>
      <c r="T58" s="508"/>
      <c r="U58" s="389"/>
      <c r="V58" s="389"/>
      <c r="W58" s="508"/>
      <c r="X58" s="508"/>
      <c r="Y58" s="508"/>
      <c r="Z58" s="508"/>
      <c r="AA58" s="508"/>
      <c r="AB58" s="389"/>
      <c r="AC58" s="508"/>
      <c r="AD58" s="508"/>
      <c r="AE58" s="389"/>
      <c r="AF58" s="508"/>
      <c r="AG58" s="508"/>
      <c r="AH58" s="508"/>
      <c r="AI58" s="509"/>
      <c r="AJ58" s="508"/>
    </row>
    <row r="59" spans="1:276" s="160" customFormat="1" ht="111" customHeight="1" x14ac:dyDescent="0.25">
      <c r="A59" s="159"/>
      <c r="B59" s="508"/>
      <c r="C59" s="508"/>
      <c r="D59" s="388" t="s">
        <v>572</v>
      </c>
      <c r="E59" s="388" t="s">
        <v>396</v>
      </c>
      <c r="F59" s="508" t="s">
        <v>624</v>
      </c>
      <c r="G59" s="388" t="s">
        <v>606</v>
      </c>
      <c r="H59" s="508"/>
      <c r="I59" s="508"/>
      <c r="J59" s="148" t="s">
        <v>583</v>
      </c>
      <c r="K59" s="148" t="s">
        <v>380</v>
      </c>
      <c r="L59" s="148" t="s">
        <v>593</v>
      </c>
      <c r="M59" s="148">
        <v>1</v>
      </c>
      <c r="N59" s="388" t="s">
        <v>223</v>
      </c>
      <c r="O59" s="392"/>
      <c r="P59" s="508"/>
      <c r="Q59" s="508"/>
      <c r="R59" s="508"/>
      <c r="S59" s="508"/>
      <c r="T59" s="508"/>
      <c r="U59" s="487">
        <v>250000</v>
      </c>
      <c r="V59" s="487">
        <f>U59</f>
        <v>250000</v>
      </c>
      <c r="W59" s="508" t="s">
        <v>293</v>
      </c>
      <c r="X59" s="508" t="s">
        <v>293</v>
      </c>
      <c r="Y59" s="508" t="s">
        <v>293</v>
      </c>
      <c r="Z59" s="508" t="s">
        <v>293</v>
      </c>
      <c r="AA59" s="508" t="s">
        <v>293</v>
      </c>
      <c r="AB59" s="487">
        <v>44117.65</v>
      </c>
      <c r="AC59" s="508"/>
      <c r="AD59" s="508" t="s">
        <v>293</v>
      </c>
      <c r="AE59" s="519">
        <f>V59</f>
        <v>250000</v>
      </c>
      <c r="AF59" s="508" t="s">
        <v>293</v>
      </c>
      <c r="AG59" s="508" t="s">
        <v>293</v>
      </c>
      <c r="AH59" s="508"/>
      <c r="AI59" s="509"/>
      <c r="AJ59" s="508"/>
    </row>
    <row r="60" spans="1:276" s="160" customFormat="1" ht="72" customHeight="1" x14ac:dyDescent="0.25">
      <c r="A60" s="159"/>
      <c r="B60" s="508"/>
      <c r="C60" s="508"/>
      <c r="D60" s="392"/>
      <c r="E60" s="392"/>
      <c r="F60" s="508"/>
      <c r="G60" s="392"/>
      <c r="H60" s="508"/>
      <c r="I60" s="508"/>
      <c r="J60" s="148" t="s">
        <v>607</v>
      </c>
      <c r="K60" s="148" t="s">
        <v>608</v>
      </c>
      <c r="L60" s="148" t="s">
        <v>403</v>
      </c>
      <c r="M60" s="148">
        <v>41840.199999999997</v>
      </c>
      <c r="N60" s="392"/>
      <c r="O60" s="392"/>
      <c r="P60" s="508"/>
      <c r="Q60" s="508"/>
      <c r="R60" s="508"/>
      <c r="S60" s="508"/>
      <c r="T60" s="508"/>
      <c r="U60" s="511"/>
      <c r="V60" s="511"/>
      <c r="W60" s="508"/>
      <c r="X60" s="508"/>
      <c r="Y60" s="508"/>
      <c r="Z60" s="508"/>
      <c r="AA60" s="508"/>
      <c r="AB60" s="511"/>
      <c r="AC60" s="508"/>
      <c r="AD60" s="508"/>
      <c r="AE60" s="520"/>
      <c r="AF60" s="508"/>
      <c r="AG60" s="508"/>
      <c r="AH60" s="508"/>
      <c r="AI60" s="509"/>
      <c r="AJ60" s="508"/>
    </row>
    <row r="61" spans="1:276" s="160" customFormat="1" ht="108" x14ac:dyDescent="0.25">
      <c r="A61" s="159"/>
      <c r="B61" s="508"/>
      <c r="C61" s="508"/>
      <c r="D61" s="389"/>
      <c r="E61" s="389"/>
      <c r="F61" s="508"/>
      <c r="G61" s="389"/>
      <c r="H61" s="508"/>
      <c r="I61" s="508"/>
      <c r="J61" s="148" t="s">
        <v>577</v>
      </c>
      <c r="K61" s="148" t="s">
        <v>578</v>
      </c>
      <c r="L61" s="148" t="s">
        <v>477</v>
      </c>
      <c r="M61" s="148">
        <v>4.1840000000000002</v>
      </c>
      <c r="N61" s="389"/>
      <c r="O61" s="392"/>
      <c r="P61" s="508"/>
      <c r="Q61" s="508"/>
      <c r="R61" s="508"/>
      <c r="S61" s="508"/>
      <c r="T61" s="508"/>
      <c r="U61" s="511"/>
      <c r="V61" s="511"/>
      <c r="W61" s="508"/>
      <c r="X61" s="508"/>
      <c r="Y61" s="508"/>
      <c r="Z61" s="508"/>
      <c r="AA61" s="508"/>
      <c r="AB61" s="511"/>
      <c r="AC61" s="508"/>
      <c r="AD61" s="508"/>
      <c r="AE61" s="521"/>
      <c r="AF61" s="508"/>
      <c r="AG61" s="508"/>
      <c r="AH61" s="508"/>
      <c r="AI61" s="509"/>
      <c r="AJ61" s="508"/>
    </row>
    <row r="62" spans="1:276" s="160" customFormat="1" ht="72" customHeight="1" x14ac:dyDescent="0.25">
      <c r="A62" s="159"/>
      <c r="B62" s="508"/>
      <c r="C62" s="508"/>
      <c r="D62" s="388" t="s">
        <v>572</v>
      </c>
      <c r="E62" s="388" t="s">
        <v>396</v>
      </c>
      <c r="F62" s="508" t="s">
        <v>625</v>
      </c>
      <c r="G62" s="388" t="s">
        <v>606</v>
      </c>
      <c r="H62" s="508"/>
      <c r="I62" s="508"/>
      <c r="J62" s="148" t="s">
        <v>583</v>
      </c>
      <c r="K62" s="148" t="s">
        <v>380</v>
      </c>
      <c r="L62" s="148" t="s">
        <v>593</v>
      </c>
      <c r="M62" s="148">
        <v>1</v>
      </c>
      <c r="N62" s="388" t="s">
        <v>223</v>
      </c>
      <c r="O62" s="392"/>
      <c r="P62" s="508"/>
      <c r="Q62" s="508"/>
      <c r="R62" s="508"/>
      <c r="S62" s="508"/>
      <c r="T62" s="508"/>
      <c r="U62" s="388">
        <v>100000</v>
      </c>
      <c r="V62" s="388">
        <f>U62</f>
        <v>100000</v>
      </c>
      <c r="W62" s="508" t="s">
        <v>293</v>
      </c>
      <c r="X62" s="508" t="s">
        <v>293</v>
      </c>
      <c r="Y62" s="508" t="s">
        <v>293</v>
      </c>
      <c r="Z62" s="508" t="s">
        <v>293</v>
      </c>
      <c r="AA62" s="508" t="s">
        <v>293</v>
      </c>
      <c r="AB62" s="388">
        <v>17647.060000000001</v>
      </c>
      <c r="AC62" s="508"/>
      <c r="AD62" s="508" t="s">
        <v>293</v>
      </c>
      <c r="AE62" s="388">
        <f>V62</f>
        <v>100000</v>
      </c>
      <c r="AF62" s="508" t="s">
        <v>293</v>
      </c>
      <c r="AG62" s="508" t="s">
        <v>293</v>
      </c>
      <c r="AH62" s="508"/>
      <c r="AI62" s="509"/>
      <c r="AJ62" s="508"/>
    </row>
    <row r="63" spans="1:276" s="160" customFormat="1" ht="48" x14ac:dyDescent="0.25">
      <c r="A63" s="159"/>
      <c r="B63" s="508"/>
      <c r="C63" s="508"/>
      <c r="D63" s="392"/>
      <c r="E63" s="392"/>
      <c r="F63" s="508"/>
      <c r="G63" s="392"/>
      <c r="H63" s="508"/>
      <c r="I63" s="508"/>
      <c r="J63" s="148" t="s">
        <v>607</v>
      </c>
      <c r="K63" s="148" t="s">
        <v>608</v>
      </c>
      <c r="L63" s="148" t="s">
        <v>403</v>
      </c>
      <c r="M63" s="148">
        <v>13856</v>
      </c>
      <c r="N63" s="392"/>
      <c r="O63" s="392"/>
      <c r="P63" s="508"/>
      <c r="Q63" s="508"/>
      <c r="R63" s="508"/>
      <c r="S63" s="508"/>
      <c r="T63" s="508"/>
      <c r="U63" s="392"/>
      <c r="V63" s="392"/>
      <c r="W63" s="508"/>
      <c r="X63" s="508"/>
      <c r="Y63" s="508"/>
      <c r="Z63" s="508"/>
      <c r="AA63" s="508"/>
      <c r="AB63" s="392"/>
      <c r="AC63" s="508"/>
      <c r="AD63" s="508"/>
      <c r="AE63" s="392"/>
      <c r="AF63" s="508"/>
      <c r="AG63" s="508"/>
      <c r="AH63" s="508"/>
      <c r="AI63" s="509"/>
      <c r="AJ63" s="508"/>
    </row>
    <row r="64" spans="1:276" s="160" customFormat="1" ht="108" x14ac:dyDescent="0.25">
      <c r="A64" s="159"/>
      <c r="B64" s="508"/>
      <c r="C64" s="508"/>
      <c r="D64" s="389"/>
      <c r="E64" s="389"/>
      <c r="F64" s="508"/>
      <c r="G64" s="389"/>
      <c r="H64" s="508"/>
      <c r="I64" s="508"/>
      <c r="J64" s="148" t="s">
        <v>577</v>
      </c>
      <c r="K64" s="148" t="s">
        <v>578</v>
      </c>
      <c r="L64" s="148" t="s">
        <v>477</v>
      </c>
      <c r="M64" s="148">
        <v>1.3855999999999999</v>
      </c>
      <c r="N64" s="389"/>
      <c r="O64" s="392"/>
      <c r="P64" s="508"/>
      <c r="Q64" s="508"/>
      <c r="R64" s="508"/>
      <c r="S64" s="508"/>
      <c r="T64" s="508"/>
      <c r="U64" s="389"/>
      <c r="V64" s="389"/>
      <c r="W64" s="508"/>
      <c r="X64" s="508"/>
      <c r="Y64" s="508"/>
      <c r="Z64" s="508"/>
      <c r="AA64" s="508"/>
      <c r="AB64" s="389"/>
      <c r="AC64" s="508"/>
      <c r="AD64" s="508"/>
      <c r="AE64" s="389"/>
      <c r="AF64" s="508"/>
      <c r="AG64" s="508"/>
      <c r="AH64" s="508"/>
      <c r="AI64" s="509"/>
      <c r="AJ64" s="508"/>
    </row>
    <row r="65" spans="1:36" s="160" customFormat="1" ht="111" customHeight="1" x14ac:dyDescent="0.25">
      <c r="A65" s="159"/>
      <c r="B65" s="508"/>
      <c r="C65" s="508"/>
      <c r="D65" s="388" t="s">
        <v>572</v>
      </c>
      <c r="E65" s="388" t="s">
        <v>396</v>
      </c>
      <c r="F65" s="508" t="s">
        <v>626</v>
      </c>
      <c r="G65" s="388" t="s">
        <v>606</v>
      </c>
      <c r="H65" s="508"/>
      <c r="I65" s="508"/>
      <c r="J65" s="148" t="s">
        <v>583</v>
      </c>
      <c r="K65" s="148" t="s">
        <v>380</v>
      </c>
      <c r="L65" s="148" t="s">
        <v>593</v>
      </c>
      <c r="M65" s="148">
        <v>1</v>
      </c>
      <c r="N65" s="388" t="s">
        <v>223</v>
      </c>
      <c r="O65" s="392"/>
      <c r="P65" s="508"/>
      <c r="Q65" s="508"/>
      <c r="R65" s="508"/>
      <c r="S65" s="508"/>
      <c r="T65" s="508"/>
      <c r="U65" s="388">
        <v>700000</v>
      </c>
      <c r="V65" s="388">
        <f>U65</f>
        <v>700000</v>
      </c>
      <c r="W65" s="508" t="s">
        <v>293</v>
      </c>
      <c r="X65" s="508" t="s">
        <v>293</v>
      </c>
      <c r="Y65" s="508" t="s">
        <v>293</v>
      </c>
      <c r="Z65" s="508" t="s">
        <v>293</v>
      </c>
      <c r="AA65" s="508" t="s">
        <v>293</v>
      </c>
      <c r="AB65" s="388">
        <v>123529.41</v>
      </c>
      <c r="AC65" s="508"/>
      <c r="AD65" s="508" t="s">
        <v>293</v>
      </c>
      <c r="AE65" s="388">
        <f>V65</f>
        <v>700000</v>
      </c>
      <c r="AF65" s="508" t="s">
        <v>293</v>
      </c>
      <c r="AG65" s="508" t="s">
        <v>293</v>
      </c>
      <c r="AH65" s="508"/>
      <c r="AI65" s="509"/>
      <c r="AJ65" s="508"/>
    </row>
    <row r="66" spans="1:36" s="160" customFormat="1" ht="72" customHeight="1" x14ac:dyDescent="0.25">
      <c r="A66" s="159"/>
      <c r="B66" s="508"/>
      <c r="C66" s="508"/>
      <c r="D66" s="392"/>
      <c r="E66" s="392"/>
      <c r="F66" s="508"/>
      <c r="G66" s="392"/>
      <c r="H66" s="508"/>
      <c r="I66" s="508"/>
      <c r="J66" s="148" t="s">
        <v>607</v>
      </c>
      <c r="K66" s="148" t="s">
        <v>608</v>
      </c>
      <c r="L66" s="148" t="s">
        <v>403</v>
      </c>
      <c r="M66" s="148">
        <v>101550.39999999999</v>
      </c>
      <c r="N66" s="392"/>
      <c r="O66" s="392"/>
      <c r="P66" s="508"/>
      <c r="Q66" s="508"/>
      <c r="R66" s="508"/>
      <c r="S66" s="508"/>
      <c r="T66" s="508"/>
      <c r="U66" s="392"/>
      <c r="V66" s="392"/>
      <c r="W66" s="508"/>
      <c r="X66" s="508"/>
      <c r="Y66" s="508"/>
      <c r="Z66" s="508"/>
      <c r="AA66" s="508"/>
      <c r="AB66" s="392"/>
      <c r="AC66" s="508"/>
      <c r="AD66" s="508"/>
      <c r="AE66" s="392"/>
      <c r="AF66" s="508"/>
      <c r="AG66" s="508"/>
      <c r="AH66" s="508"/>
      <c r="AI66" s="509"/>
      <c r="AJ66" s="508"/>
    </row>
    <row r="67" spans="1:36" s="160" customFormat="1" ht="108" x14ac:dyDescent="0.25">
      <c r="A67" s="159"/>
      <c r="B67" s="508"/>
      <c r="C67" s="508"/>
      <c r="D67" s="389"/>
      <c r="E67" s="389"/>
      <c r="F67" s="508"/>
      <c r="G67" s="389"/>
      <c r="H67" s="508"/>
      <c r="I67" s="508"/>
      <c r="J67" s="148" t="s">
        <v>577</v>
      </c>
      <c r="K67" s="148" t="s">
        <v>578</v>
      </c>
      <c r="L67" s="148" t="s">
        <v>477</v>
      </c>
      <c r="M67" s="148">
        <v>10.16</v>
      </c>
      <c r="N67" s="389"/>
      <c r="O67" s="389"/>
      <c r="P67" s="508"/>
      <c r="Q67" s="508"/>
      <c r="R67" s="508"/>
      <c r="S67" s="508"/>
      <c r="T67" s="508"/>
      <c r="U67" s="389"/>
      <c r="V67" s="389"/>
      <c r="W67" s="508"/>
      <c r="X67" s="508"/>
      <c r="Y67" s="508"/>
      <c r="Z67" s="508"/>
      <c r="AA67" s="508"/>
      <c r="AB67" s="389"/>
      <c r="AC67" s="508"/>
      <c r="AD67" s="508"/>
      <c r="AE67" s="389"/>
      <c r="AF67" s="508"/>
      <c r="AG67" s="508"/>
      <c r="AH67" s="508"/>
      <c r="AI67" s="509"/>
      <c r="AJ67" s="508"/>
    </row>
    <row r="68" spans="1:36" s="160" customFormat="1" ht="72" customHeight="1" x14ac:dyDescent="0.25">
      <c r="A68" s="159"/>
      <c r="B68" s="508"/>
      <c r="C68" s="508"/>
      <c r="D68" s="388" t="s">
        <v>572</v>
      </c>
      <c r="E68" s="388" t="s">
        <v>396</v>
      </c>
      <c r="F68" s="388" t="s">
        <v>627</v>
      </c>
      <c r="G68" s="388" t="s">
        <v>606</v>
      </c>
      <c r="H68" s="508"/>
      <c r="I68" s="508"/>
      <c r="J68" s="148" t="s">
        <v>583</v>
      </c>
      <c r="K68" s="148" t="s">
        <v>380</v>
      </c>
      <c r="L68" s="148" t="s">
        <v>593</v>
      </c>
      <c r="M68" s="148">
        <v>1</v>
      </c>
      <c r="N68" s="388" t="s">
        <v>223</v>
      </c>
      <c r="O68" s="388" t="s">
        <v>48</v>
      </c>
      <c r="P68" s="508"/>
      <c r="Q68" s="508"/>
      <c r="R68" s="508"/>
      <c r="S68" s="508"/>
      <c r="T68" s="508"/>
      <c r="U68" s="388">
        <v>1691500</v>
      </c>
      <c r="V68" s="388">
        <f t="shared" ref="V68" si="3">U68</f>
        <v>1691500</v>
      </c>
      <c r="W68" s="508"/>
      <c r="X68" s="508"/>
      <c r="Y68" s="508"/>
      <c r="Z68" s="508"/>
      <c r="AA68" s="508"/>
      <c r="AB68" s="388">
        <v>298500</v>
      </c>
      <c r="AC68" s="508"/>
      <c r="AD68" s="508"/>
      <c r="AE68" s="388">
        <f t="shared" ref="AE68" si="4">V68</f>
        <v>1691500</v>
      </c>
      <c r="AF68" s="508"/>
      <c r="AG68" s="508"/>
      <c r="AH68" s="508" t="s">
        <v>309</v>
      </c>
      <c r="AI68" s="509" t="s">
        <v>310</v>
      </c>
      <c r="AJ68" s="508"/>
    </row>
    <row r="69" spans="1:36" s="160" customFormat="1" ht="48" x14ac:dyDescent="0.25">
      <c r="A69" s="159"/>
      <c r="B69" s="508"/>
      <c r="C69" s="508"/>
      <c r="D69" s="392"/>
      <c r="E69" s="392"/>
      <c r="F69" s="392"/>
      <c r="G69" s="392"/>
      <c r="H69" s="508"/>
      <c r="I69" s="508"/>
      <c r="J69" s="148" t="s">
        <v>607</v>
      </c>
      <c r="K69" s="148" t="s">
        <v>608</v>
      </c>
      <c r="L69" s="148" t="s">
        <v>403</v>
      </c>
      <c r="M69" s="148">
        <v>277700</v>
      </c>
      <c r="N69" s="392"/>
      <c r="O69" s="392"/>
      <c r="P69" s="508"/>
      <c r="Q69" s="508"/>
      <c r="R69" s="508"/>
      <c r="S69" s="508"/>
      <c r="T69" s="508"/>
      <c r="U69" s="392"/>
      <c r="V69" s="392"/>
      <c r="W69" s="508"/>
      <c r="X69" s="508"/>
      <c r="Y69" s="508"/>
      <c r="Z69" s="508"/>
      <c r="AA69" s="508"/>
      <c r="AB69" s="392"/>
      <c r="AC69" s="508"/>
      <c r="AD69" s="508"/>
      <c r="AE69" s="392"/>
      <c r="AF69" s="508"/>
      <c r="AG69" s="508"/>
      <c r="AH69" s="508"/>
      <c r="AI69" s="509"/>
      <c r="AJ69" s="508"/>
    </row>
    <row r="70" spans="1:36" s="160" customFormat="1" ht="108" x14ac:dyDescent="0.25">
      <c r="A70" s="159"/>
      <c r="B70" s="508"/>
      <c r="C70" s="508"/>
      <c r="D70" s="389"/>
      <c r="E70" s="389"/>
      <c r="F70" s="389"/>
      <c r="G70" s="389"/>
      <c r="H70" s="508"/>
      <c r="I70" s="508"/>
      <c r="J70" s="148" t="s">
        <v>577</v>
      </c>
      <c r="K70" s="148" t="s">
        <v>578</v>
      </c>
      <c r="L70" s="148" t="s">
        <v>477</v>
      </c>
      <c r="M70" s="148">
        <v>27.77</v>
      </c>
      <c r="N70" s="389"/>
      <c r="O70" s="389"/>
      <c r="P70" s="508"/>
      <c r="Q70" s="508"/>
      <c r="R70" s="508"/>
      <c r="S70" s="508"/>
      <c r="T70" s="508"/>
      <c r="U70" s="389"/>
      <c r="V70" s="389"/>
      <c r="W70" s="508"/>
      <c r="X70" s="508"/>
      <c r="Y70" s="508"/>
      <c r="Z70" s="508"/>
      <c r="AA70" s="508"/>
      <c r="AB70" s="389"/>
      <c r="AC70" s="508"/>
      <c r="AD70" s="508"/>
      <c r="AE70" s="389"/>
      <c r="AF70" s="508"/>
      <c r="AG70" s="508"/>
      <c r="AH70" s="508"/>
      <c r="AI70" s="509"/>
      <c r="AJ70" s="508"/>
    </row>
    <row r="71" spans="1:36" s="160" customFormat="1" ht="87.75" customHeight="1" x14ac:dyDescent="0.25">
      <c r="A71" s="159"/>
      <c r="B71" s="392" t="s">
        <v>628</v>
      </c>
      <c r="C71" s="392" t="s">
        <v>629</v>
      </c>
      <c r="D71" s="388" t="s">
        <v>572</v>
      </c>
      <c r="E71" s="388" t="s">
        <v>396</v>
      </c>
      <c r="F71" s="508" t="s">
        <v>630</v>
      </c>
      <c r="G71" s="388" t="s">
        <v>606</v>
      </c>
      <c r="H71" s="392" t="s">
        <v>41</v>
      </c>
      <c r="I71" s="392" t="s">
        <v>41</v>
      </c>
      <c r="J71" s="148" t="s">
        <v>583</v>
      </c>
      <c r="K71" s="148" t="s">
        <v>380</v>
      </c>
      <c r="L71" s="148" t="s">
        <v>593</v>
      </c>
      <c r="M71" s="148">
        <v>1</v>
      </c>
      <c r="N71" s="388" t="s">
        <v>223</v>
      </c>
      <c r="O71" s="388" t="s">
        <v>87</v>
      </c>
      <c r="P71" s="392" t="s">
        <v>378</v>
      </c>
      <c r="Q71" s="392" t="s">
        <v>44</v>
      </c>
      <c r="R71" s="392" t="s">
        <v>292</v>
      </c>
      <c r="S71" s="392" t="s">
        <v>131</v>
      </c>
      <c r="T71" s="392">
        <f>U71+U74</f>
        <v>2652000</v>
      </c>
      <c r="U71" s="388">
        <v>561000</v>
      </c>
      <c r="V71" s="388">
        <f>U71</f>
        <v>561000</v>
      </c>
      <c r="W71" s="392" t="s">
        <v>293</v>
      </c>
      <c r="X71" s="392" t="s">
        <v>293</v>
      </c>
      <c r="Y71" s="392" t="s">
        <v>293</v>
      </c>
      <c r="Z71" s="392" t="s">
        <v>293</v>
      </c>
      <c r="AA71" s="392" t="s">
        <v>293</v>
      </c>
      <c r="AB71" s="388">
        <v>99000</v>
      </c>
      <c r="AC71" s="392" t="s">
        <v>54</v>
      </c>
      <c r="AD71" s="392" t="s">
        <v>293</v>
      </c>
      <c r="AE71" s="388">
        <f>V71</f>
        <v>561000</v>
      </c>
      <c r="AF71" s="392" t="s">
        <v>293</v>
      </c>
      <c r="AG71" s="392" t="s">
        <v>293</v>
      </c>
      <c r="AH71" s="392" t="s">
        <v>459</v>
      </c>
      <c r="AI71" s="392" t="s">
        <v>399</v>
      </c>
      <c r="AJ71" s="392"/>
    </row>
    <row r="72" spans="1:36" s="160" customFormat="1" ht="48" x14ac:dyDescent="0.25">
      <c r="A72" s="159"/>
      <c r="B72" s="392"/>
      <c r="C72" s="392"/>
      <c r="D72" s="392"/>
      <c r="E72" s="392"/>
      <c r="F72" s="508"/>
      <c r="G72" s="392"/>
      <c r="H72" s="392"/>
      <c r="I72" s="392"/>
      <c r="J72" s="148" t="s">
        <v>607</v>
      </c>
      <c r="K72" s="148" t="s">
        <v>608</v>
      </c>
      <c r="L72" s="148" t="s">
        <v>403</v>
      </c>
      <c r="M72" s="148">
        <v>103800</v>
      </c>
      <c r="N72" s="392"/>
      <c r="O72" s="392"/>
      <c r="P72" s="392"/>
      <c r="Q72" s="392"/>
      <c r="R72" s="392"/>
      <c r="S72" s="392"/>
      <c r="T72" s="392"/>
      <c r="U72" s="392"/>
      <c r="V72" s="392"/>
      <c r="W72" s="392"/>
      <c r="X72" s="392"/>
      <c r="Y72" s="392"/>
      <c r="Z72" s="392"/>
      <c r="AA72" s="392"/>
      <c r="AB72" s="392"/>
      <c r="AC72" s="392"/>
      <c r="AD72" s="392"/>
      <c r="AE72" s="392"/>
      <c r="AF72" s="392"/>
      <c r="AG72" s="392"/>
      <c r="AH72" s="392"/>
      <c r="AI72" s="392"/>
      <c r="AJ72" s="392"/>
    </row>
    <row r="73" spans="1:36" s="160" customFormat="1" ht="108" x14ac:dyDescent="0.25">
      <c r="A73" s="159"/>
      <c r="B73" s="392"/>
      <c r="C73" s="392"/>
      <c r="D73" s="392"/>
      <c r="E73" s="392"/>
      <c r="F73" s="508"/>
      <c r="G73" s="392"/>
      <c r="H73" s="392"/>
      <c r="I73" s="392"/>
      <c r="J73" s="148" t="s">
        <v>577</v>
      </c>
      <c r="K73" s="148" t="s">
        <v>578</v>
      </c>
      <c r="L73" s="148" t="s">
        <v>477</v>
      </c>
      <c r="M73" s="148">
        <v>10.38</v>
      </c>
      <c r="N73" s="389"/>
      <c r="O73" s="392"/>
      <c r="P73" s="392"/>
      <c r="Q73" s="392"/>
      <c r="R73" s="392"/>
      <c r="S73" s="392"/>
      <c r="T73" s="392"/>
      <c r="U73" s="389"/>
      <c r="V73" s="389"/>
      <c r="W73" s="392"/>
      <c r="X73" s="392"/>
      <c r="Y73" s="392"/>
      <c r="Z73" s="392"/>
      <c r="AA73" s="392"/>
      <c r="AB73" s="389"/>
      <c r="AC73" s="392"/>
      <c r="AD73" s="392"/>
      <c r="AE73" s="389"/>
      <c r="AF73" s="392"/>
      <c r="AG73" s="392"/>
      <c r="AH73" s="392"/>
      <c r="AI73" s="392"/>
      <c r="AJ73" s="392"/>
    </row>
    <row r="74" spans="1:36" s="160" customFormat="1" ht="111" customHeight="1" x14ac:dyDescent="0.25">
      <c r="A74" s="159"/>
      <c r="B74" s="392"/>
      <c r="C74" s="392"/>
      <c r="D74" s="392" t="s">
        <v>572</v>
      </c>
      <c r="E74" s="392" t="s">
        <v>396</v>
      </c>
      <c r="F74" s="508" t="s">
        <v>631</v>
      </c>
      <c r="G74" s="392" t="s">
        <v>606</v>
      </c>
      <c r="H74" s="392"/>
      <c r="I74" s="392"/>
      <c r="J74" s="148" t="s">
        <v>583</v>
      </c>
      <c r="K74" s="148" t="s">
        <v>380</v>
      </c>
      <c r="L74" s="148" t="s">
        <v>593</v>
      </c>
      <c r="M74" s="148">
        <v>1</v>
      </c>
      <c r="N74" s="388" t="s">
        <v>223</v>
      </c>
      <c r="O74" s="392"/>
      <c r="P74" s="392"/>
      <c r="Q74" s="392"/>
      <c r="R74" s="392"/>
      <c r="S74" s="392"/>
      <c r="T74" s="392"/>
      <c r="U74" s="388">
        <v>2091000</v>
      </c>
      <c r="V74" s="388">
        <f>U74</f>
        <v>2091000</v>
      </c>
      <c r="W74" s="392" t="s">
        <v>293</v>
      </c>
      <c r="X74" s="392" t="s">
        <v>293</v>
      </c>
      <c r="Y74" s="392" t="s">
        <v>293</v>
      </c>
      <c r="Z74" s="392" t="s">
        <v>293</v>
      </c>
      <c r="AA74" s="392" t="s">
        <v>293</v>
      </c>
      <c r="AB74" s="388">
        <v>369000</v>
      </c>
      <c r="AC74" s="392"/>
      <c r="AD74" s="392" t="s">
        <v>293</v>
      </c>
      <c r="AE74" s="388">
        <f>V74</f>
        <v>2091000</v>
      </c>
      <c r="AF74" s="392" t="s">
        <v>293</v>
      </c>
      <c r="AG74" s="392" t="s">
        <v>293</v>
      </c>
      <c r="AH74" s="392"/>
      <c r="AI74" s="392"/>
      <c r="AJ74" s="392"/>
    </row>
    <row r="75" spans="1:36" s="160" customFormat="1" ht="111" customHeight="1" x14ac:dyDescent="0.25">
      <c r="A75" s="159"/>
      <c r="B75" s="392"/>
      <c r="C75" s="392"/>
      <c r="D75" s="392"/>
      <c r="E75" s="392"/>
      <c r="F75" s="508"/>
      <c r="G75" s="392"/>
      <c r="H75" s="392"/>
      <c r="I75" s="392"/>
      <c r="J75" s="148" t="s">
        <v>607</v>
      </c>
      <c r="K75" s="148" t="s">
        <v>608</v>
      </c>
      <c r="L75" s="148" t="s">
        <v>403</v>
      </c>
      <c r="M75" s="148">
        <v>249500</v>
      </c>
      <c r="N75" s="392"/>
      <c r="O75" s="392"/>
      <c r="P75" s="392"/>
      <c r="Q75" s="392"/>
      <c r="R75" s="392"/>
      <c r="S75" s="392"/>
      <c r="T75" s="392"/>
      <c r="U75" s="392"/>
      <c r="V75" s="392"/>
      <c r="W75" s="392"/>
      <c r="X75" s="392"/>
      <c r="Y75" s="392"/>
      <c r="Z75" s="392"/>
      <c r="AA75" s="392"/>
      <c r="AB75" s="392"/>
      <c r="AC75" s="392"/>
      <c r="AD75" s="392"/>
      <c r="AE75" s="392"/>
      <c r="AF75" s="392"/>
      <c r="AG75" s="392"/>
      <c r="AH75" s="392"/>
      <c r="AI75" s="392"/>
      <c r="AJ75" s="392"/>
    </row>
    <row r="76" spans="1:36" s="160" customFormat="1" ht="111" customHeight="1" x14ac:dyDescent="0.25">
      <c r="A76" s="159"/>
      <c r="B76" s="392"/>
      <c r="C76" s="392"/>
      <c r="D76" s="392"/>
      <c r="E76" s="392"/>
      <c r="F76" s="508"/>
      <c r="G76" s="392"/>
      <c r="H76" s="392"/>
      <c r="I76" s="392"/>
      <c r="J76" s="148" t="s">
        <v>577</v>
      </c>
      <c r="K76" s="148" t="s">
        <v>578</v>
      </c>
      <c r="L76" s="148" t="s">
        <v>477</v>
      </c>
      <c r="M76" s="148">
        <v>24.95</v>
      </c>
      <c r="N76" s="392"/>
      <c r="O76" s="392"/>
      <c r="P76" s="392"/>
      <c r="Q76" s="392"/>
      <c r="R76" s="392"/>
      <c r="S76" s="392"/>
      <c r="T76" s="392"/>
      <c r="U76" s="392"/>
      <c r="V76" s="392"/>
      <c r="W76" s="392"/>
      <c r="X76" s="392"/>
      <c r="Y76" s="392"/>
      <c r="Z76" s="392"/>
      <c r="AA76" s="392"/>
      <c r="AB76" s="392"/>
      <c r="AC76" s="392"/>
      <c r="AD76" s="392"/>
      <c r="AE76" s="392"/>
      <c r="AF76" s="392"/>
      <c r="AG76" s="392"/>
      <c r="AH76" s="392"/>
      <c r="AI76" s="392"/>
      <c r="AJ76" s="392"/>
    </row>
    <row r="77" spans="1:36" s="160" customFormat="1" ht="72" customHeight="1" x14ac:dyDescent="0.25">
      <c r="A77" s="159"/>
      <c r="B77" s="392"/>
      <c r="C77" s="392"/>
      <c r="D77" s="392"/>
      <c r="E77" s="392"/>
      <c r="F77" s="508"/>
      <c r="G77" s="392"/>
      <c r="H77" s="392"/>
      <c r="I77" s="392"/>
      <c r="J77" s="148" t="s">
        <v>617</v>
      </c>
      <c r="K77" s="148" t="s">
        <v>618</v>
      </c>
      <c r="L77" s="148" t="s">
        <v>53</v>
      </c>
      <c r="M77" s="148">
        <v>950</v>
      </c>
      <c r="N77" s="392"/>
      <c r="O77" s="392"/>
      <c r="P77" s="392"/>
      <c r="Q77" s="392"/>
      <c r="R77" s="392"/>
      <c r="S77" s="392"/>
      <c r="T77" s="392"/>
      <c r="U77" s="392"/>
      <c r="V77" s="392"/>
      <c r="W77" s="392"/>
      <c r="X77" s="392"/>
      <c r="Y77" s="392"/>
      <c r="Z77" s="392"/>
      <c r="AA77" s="392"/>
      <c r="AB77" s="392"/>
      <c r="AC77" s="392"/>
      <c r="AD77" s="392"/>
      <c r="AE77" s="392"/>
      <c r="AF77" s="392"/>
      <c r="AG77" s="392"/>
      <c r="AH77" s="392"/>
      <c r="AI77" s="392"/>
      <c r="AJ77" s="392"/>
    </row>
    <row r="78" spans="1:36" s="160" customFormat="1" ht="72" x14ac:dyDescent="0.25">
      <c r="A78" s="159"/>
      <c r="B78" s="389"/>
      <c r="C78" s="389"/>
      <c r="D78" s="389"/>
      <c r="E78" s="389"/>
      <c r="F78" s="508"/>
      <c r="G78" s="389"/>
      <c r="H78" s="389"/>
      <c r="I78" s="389"/>
      <c r="J78" s="148" t="s">
        <v>619</v>
      </c>
      <c r="K78" s="148" t="s">
        <v>296</v>
      </c>
      <c r="L78" s="148" t="s">
        <v>620</v>
      </c>
      <c r="M78" s="148">
        <v>0.7</v>
      </c>
      <c r="N78" s="389"/>
      <c r="O78" s="389"/>
      <c r="P78" s="389"/>
      <c r="Q78" s="389"/>
      <c r="R78" s="389"/>
      <c r="S78" s="389"/>
      <c r="T78" s="389"/>
      <c r="U78" s="389"/>
      <c r="V78" s="389"/>
      <c r="W78" s="389"/>
      <c r="X78" s="389"/>
      <c r="Y78" s="389"/>
      <c r="Z78" s="389"/>
      <c r="AA78" s="389"/>
      <c r="AB78" s="389"/>
      <c r="AC78" s="389"/>
      <c r="AD78" s="389"/>
      <c r="AE78" s="389"/>
      <c r="AF78" s="389"/>
      <c r="AG78" s="389"/>
      <c r="AH78" s="389"/>
      <c r="AI78" s="389"/>
      <c r="AJ78" s="389"/>
    </row>
    <row r="79" spans="1:36" s="160" customFormat="1" ht="72" customHeight="1" x14ac:dyDescent="0.25">
      <c r="A79" s="159"/>
      <c r="B79" s="489" t="s">
        <v>632</v>
      </c>
      <c r="C79" s="489" t="s">
        <v>633</v>
      </c>
      <c r="D79" s="489" t="s">
        <v>572</v>
      </c>
      <c r="E79" s="489" t="s">
        <v>396</v>
      </c>
      <c r="F79" s="508" t="s">
        <v>634</v>
      </c>
      <c r="G79" s="489" t="s">
        <v>606</v>
      </c>
      <c r="H79" s="489" t="s">
        <v>41</v>
      </c>
      <c r="I79" s="489" t="s">
        <v>41</v>
      </c>
      <c r="J79" s="154" t="s">
        <v>583</v>
      </c>
      <c r="K79" s="154" t="s">
        <v>380</v>
      </c>
      <c r="L79" s="154" t="s">
        <v>593</v>
      </c>
      <c r="M79" s="154">
        <v>1</v>
      </c>
      <c r="N79" s="388" t="s">
        <v>223</v>
      </c>
      <c r="O79" s="508" t="s">
        <v>87</v>
      </c>
      <c r="P79" s="489" t="s">
        <v>378</v>
      </c>
      <c r="Q79" s="489" t="s">
        <v>44</v>
      </c>
      <c r="R79" s="489" t="s">
        <v>292</v>
      </c>
      <c r="S79" s="489" t="s">
        <v>131</v>
      </c>
      <c r="T79" s="388">
        <v>2847500</v>
      </c>
      <c r="U79" s="388">
        <v>2847500</v>
      </c>
      <c r="V79" s="388">
        <f>U79</f>
        <v>2847500</v>
      </c>
      <c r="W79" s="489" t="s">
        <v>293</v>
      </c>
      <c r="X79" s="489" t="s">
        <v>293</v>
      </c>
      <c r="Y79" s="489" t="s">
        <v>293</v>
      </c>
      <c r="Z79" s="489" t="s">
        <v>293</v>
      </c>
      <c r="AA79" s="489" t="s">
        <v>293</v>
      </c>
      <c r="AB79" s="388">
        <v>502500</v>
      </c>
      <c r="AC79" s="489" t="s">
        <v>54</v>
      </c>
      <c r="AD79" s="489" t="s">
        <v>293</v>
      </c>
      <c r="AE79" s="494">
        <f>V79</f>
        <v>2847500</v>
      </c>
      <c r="AF79" s="489" t="s">
        <v>293</v>
      </c>
      <c r="AG79" s="489" t="s">
        <v>293</v>
      </c>
      <c r="AH79" s="489" t="s">
        <v>314</v>
      </c>
      <c r="AI79" s="489" t="s">
        <v>315</v>
      </c>
      <c r="AJ79" s="489"/>
    </row>
    <row r="80" spans="1:36" s="160" customFormat="1" ht="48" x14ac:dyDescent="0.25">
      <c r="A80" s="159"/>
      <c r="B80" s="515"/>
      <c r="C80" s="515"/>
      <c r="D80" s="515"/>
      <c r="E80" s="515"/>
      <c r="F80" s="508"/>
      <c r="G80" s="515"/>
      <c r="H80" s="515"/>
      <c r="I80" s="515"/>
      <c r="J80" s="154" t="s">
        <v>607</v>
      </c>
      <c r="K80" s="154" t="s">
        <v>608</v>
      </c>
      <c r="L80" s="154" t="s">
        <v>403</v>
      </c>
      <c r="M80" s="154">
        <v>292000</v>
      </c>
      <c r="N80" s="392"/>
      <c r="O80" s="508"/>
      <c r="P80" s="515"/>
      <c r="Q80" s="515"/>
      <c r="R80" s="515"/>
      <c r="S80" s="515"/>
      <c r="T80" s="392"/>
      <c r="U80" s="392"/>
      <c r="V80" s="392"/>
      <c r="W80" s="515"/>
      <c r="X80" s="515"/>
      <c r="Y80" s="515"/>
      <c r="Z80" s="515"/>
      <c r="AA80" s="515"/>
      <c r="AB80" s="392"/>
      <c r="AC80" s="515"/>
      <c r="AD80" s="515"/>
      <c r="AE80" s="516"/>
      <c r="AF80" s="515"/>
      <c r="AG80" s="515"/>
      <c r="AH80" s="515"/>
      <c r="AI80" s="515"/>
      <c r="AJ80" s="515"/>
    </row>
    <row r="81" spans="1:135" s="160" customFormat="1" ht="108" x14ac:dyDescent="0.25">
      <c r="A81" s="159"/>
      <c r="B81" s="490"/>
      <c r="C81" s="490"/>
      <c r="D81" s="490"/>
      <c r="E81" s="490"/>
      <c r="F81" s="508"/>
      <c r="G81" s="490"/>
      <c r="H81" s="490"/>
      <c r="I81" s="490"/>
      <c r="J81" s="154" t="s">
        <v>577</v>
      </c>
      <c r="K81" s="154" t="s">
        <v>578</v>
      </c>
      <c r="L81" s="154" t="s">
        <v>477</v>
      </c>
      <c r="M81" s="154">
        <v>29.2</v>
      </c>
      <c r="N81" s="389"/>
      <c r="O81" s="508"/>
      <c r="P81" s="490"/>
      <c r="Q81" s="490"/>
      <c r="R81" s="490"/>
      <c r="S81" s="490"/>
      <c r="T81" s="389"/>
      <c r="U81" s="389"/>
      <c r="V81" s="389"/>
      <c r="W81" s="490"/>
      <c r="X81" s="490"/>
      <c r="Y81" s="490"/>
      <c r="Z81" s="490"/>
      <c r="AA81" s="490"/>
      <c r="AB81" s="389"/>
      <c r="AC81" s="490"/>
      <c r="AD81" s="490"/>
      <c r="AE81" s="495"/>
      <c r="AF81" s="490"/>
      <c r="AG81" s="490"/>
      <c r="AH81" s="490"/>
      <c r="AI81" s="490"/>
      <c r="AJ81" s="490"/>
    </row>
    <row r="82" spans="1:135" s="160" customFormat="1" ht="111" customHeight="1" x14ac:dyDescent="0.25">
      <c r="A82" s="159"/>
      <c r="B82" s="489" t="s">
        <v>635</v>
      </c>
      <c r="C82" s="489" t="s">
        <v>636</v>
      </c>
      <c r="D82" s="489" t="s">
        <v>572</v>
      </c>
      <c r="E82" s="489" t="s">
        <v>396</v>
      </c>
      <c r="F82" s="508" t="s">
        <v>637</v>
      </c>
      <c r="G82" s="489" t="s">
        <v>606</v>
      </c>
      <c r="H82" s="489" t="s">
        <v>41</v>
      </c>
      <c r="I82" s="489" t="s">
        <v>41</v>
      </c>
      <c r="J82" s="154" t="s">
        <v>583</v>
      </c>
      <c r="K82" s="154" t="s">
        <v>380</v>
      </c>
      <c r="L82" s="154" t="s">
        <v>593</v>
      </c>
      <c r="M82" s="154">
        <v>1</v>
      </c>
      <c r="N82" s="388" t="s">
        <v>223</v>
      </c>
      <c r="O82" s="388" t="s">
        <v>48</v>
      </c>
      <c r="P82" s="489" t="s">
        <v>378</v>
      </c>
      <c r="Q82" s="489" t="s">
        <v>44</v>
      </c>
      <c r="R82" s="489" t="s">
        <v>292</v>
      </c>
      <c r="S82" s="489" t="s">
        <v>131</v>
      </c>
      <c r="T82" s="388">
        <v>1012421.26</v>
      </c>
      <c r="U82" s="388">
        <v>1012421.26</v>
      </c>
      <c r="V82" s="388">
        <f>U82</f>
        <v>1012421.26</v>
      </c>
      <c r="W82" s="489" t="s">
        <v>293</v>
      </c>
      <c r="X82" s="489" t="s">
        <v>293</v>
      </c>
      <c r="Y82" s="489" t="s">
        <v>293</v>
      </c>
      <c r="Z82" s="489" t="s">
        <v>293</v>
      </c>
      <c r="AA82" s="489" t="s">
        <v>293</v>
      </c>
      <c r="AB82" s="388">
        <v>178663.16</v>
      </c>
      <c r="AC82" s="489" t="s">
        <v>54</v>
      </c>
      <c r="AD82" s="489" t="s">
        <v>293</v>
      </c>
      <c r="AE82" s="494">
        <f>V82</f>
        <v>1012421.26</v>
      </c>
      <c r="AF82" s="489" t="s">
        <v>293</v>
      </c>
      <c r="AG82" s="489" t="s">
        <v>293</v>
      </c>
      <c r="AH82" s="489" t="s">
        <v>399</v>
      </c>
      <c r="AI82" s="489" t="s">
        <v>400</v>
      </c>
      <c r="AJ82" s="489"/>
    </row>
    <row r="83" spans="1:135" s="160" customFormat="1" ht="72" customHeight="1" x14ac:dyDescent="0.25">
      <c r="A83" s="159"/>
      <c r="B83" s="515"/>
      <c r="C83" s="515"/>
      <c r="D83" s="515"/>
      <c r="E83" s="515"/>
      <c r="F83" s="508"/>
      <c r="G83" s="515"/>
      <c r="H83" s="515"/>
      <c r="I83" s="515"/>
      <c r="J83" s="154" t="s">
        <v>607</v>
      </c>
      <c r="K83" s="154" t="s">
        <v>608</v>
      </c>
      <c r="L83" s="154" t="s">
        <v>403</v>
      </c>
      <c r="M83" s="154">
        <v>159833</v>
      </c>
      <c r="N83" s="392"/>
      <c r="O83" s="392"/>
      <c r="P83" s="515"/>
      <c r="Q83" s="515"/>
      <c r="R83" s="515"/>
      <c r="S83" s="515"/>
      <c r="T83" s="392"/>
      <c r="U83" s="392"/>
      <c r="V83" s="392"/>
      <c r="W83" s="515"/>
      <c r="X83" s="515"/>
      <c r="Y83" s="515"/>
      <c r="Z83" s="515"/>
      <c r="AA83" s="515"/>
      <c r="AB83" s="392"/>
      <c r="AC83" s="515"/>
      <c r="AD83" s="515"/>
      <c r="AE83" s="516"/>
      <c r="AF83" s="515"/>
      <c r="AG83" s="515"/>
      <c r="AH83" s="515"/>
      <c r="AI83" s="515"/>
      <c r="AJ83" s="515"/>
    </row>
    <row r="84" spans="1:135" s="160" customFormat="1" ht="108" x14ac:dyDescent="0.25">
      <c r="A84" s="159"/>
      <c r="B84" s="490"/>
      <c r="C84" s="490"/>
      <c r="D84" s="490"/>
      <c r="E84" s="490"/>
      <c r="F84" s="508"/>
      <c r="G84" s="490"/>
      <c r="H84" s="490"/>
      <c r="I84" s="490"/>
      <c r="J84" s="154" t="s">
        <v>577</v>
      </c>
      <c r="K84" s="154" t="s">
        <v>578</v>
      </c>
      <c r="L84" s="154" t="s">
        <v>477</v>
      </c>
      <c r="M84" s="154">
        <v>25.98</v>
      </c>
      <c r="N84" s="389"/>
      <c r="O84" s="389"/>
      <c r="P84" s="490"/>
      <c r="Q84" s="490"/>
      <c r="R84" s="490"/>
      <c r="S84" s="490"/>
      <c r="T84" s="389"/>
      <c r="U84" s="389"/>
      <c r="V84" s="389"/>
      <c r="W84" s="490"/>
      <c r="X84" s="490"/>
      <c r="Y84" s="490"/>
      <c r="Z84" s="490"/>
      <c r="AA84" s="490"/>
      <c r="AB84" s="389"/>
      <c r="AC84" s="490"/>
      <c r="AD84" s="490"/>
      <c r="AE84" s="495"/>
      <c r="AF84" s="490"/>
      <c r="AG84" s="490"/>
      <c r="AH84" s="490"/>
      <c r="AI84" s="490"/>
      <c r="AJ84" s="490"/>
    </row>
    <row r="85" spans="1:135" s="160" customFormat="1" ht="72" customHeight="1" x14ac:dyDescent="0.25">
      <c r="A85" s="159"/>
      <c r="B85" s="388" t="s">
        <v>638</v>
      </c>
      <c r="C85" s="388" t="s">
        <v>639</v>
      </c>
      <c r="D85" s="388" t="s">
        <v>572</v>
      </c>
      <c r="E85" s="388" t="s">
        <v>396</v>
      </c>
      <c r="F85" s="508" t="s">
        <v>640</v>
      </c>
      <c r="G85" s="388" t="s">
        <v>606</v>
      </c>
      <c r="H85" s="388" t="s">
        <v>41</v>
      </c>
      <c r="I85" s="388" t="s">
        <v>41</v>
      </c>
      <c r="J85" s="148" t="s">
        <v>583</v>
      </c>
      <c r="K85" s="148" t="s">
        <v>380</v>
      </c>
      <c r="L85" s="148" t="s">
        <v>593</v>
      </c>
      <c r="M85" s="148">
        <v>1</v>
      </c>
      <c r="N85" s="388" t="s">
        <v>223</v>
      </c>
      <c r="O85" s="508" t="s">
        <v>82</v>
      </c>
      <c r="P85" s="489" t="s">
        <v>378</v>
      </c>
      <c r="Q85" s="489" t="s">
        <v>44</v>
      </c>
      <c r="R85" s="489" t="s">
        <v>292</v>
      </c>
      <c r="S85" s="489" t="s">
        <v>131</v>
      </c>
      <c r="T85" s="494">
        <f>U85+U88+U93</f>
        <v>842673</v>
      </c>
      <c r="U85" s="388">
        <v>68000</v>
      </c>
      <c r="V85" s="388">
        <f>U85</f>
        <v>68000</v>
      </c>
      <c r="W85" s="489" t="s">
        <v>293</v>
      </c>
      <c r="X85" s="489" t="s">
        <v>293</v>
      </c>
      <c r="Y85" s="489" t="s">
        <v>293</v>
      </c>
      <c r="Z85" s="489" t="s">
        <v>293</v>
      </c>
      <c r="AA85" s="489" t="s">
        <v>293</v>
      </c>
      <c r="AB85" s="388">
        <v>12000</v>
      </c>
      <c r="AC85" s="489" t="s">
        <v>54</v>
      </c>
      <c r="AD85" s="489" t="s">
        <v>293</v>
      </c>
      <c r="AE85" s="494">
        <f>U85</f>
        <v>68000</v>
      </c>
      <c r="AF85" s="489" t="s">
        <v>293</v>
      </c>
      <c r="AG85" s="489" t="s">
        <v>293</v>
      </c>
      <c r="AH85" s="489" t="s">
        <v>315</v>
      </c>
      <c r="AI85" s="489" t="s">
        <v>404</v>
      </c>
      <c r="AJ85" s="502"/>
    </row>
    <row r="86" spans="1:135" s="160" customFormat="1" ht="48" x14ac:dyDescent="0.25">
      <c r="A86" s="159"/>
      <c r="B86" s="392"/>
      <c r="C86" s="392"/>
      <c r="D86" s="392"/>
      <c r="E86" s="392"/>
      <c r="F86" s="508"/>
      <c r="G86" s="392"/>
      <c r="H86" s="392"/>
      <c r="I86" s="392"/>
      <c r="J86" s="148" t="s">
        <v>607</v>
      </c>
      <c r="K86" s="148" t="s">
        <v>608</v>
      </c>
      <c r="L86" s="148" t="s">
        <v>403</v>
      </c>
      <c r="M86" s="148">
        <v>21100</v>
      </c>
      <c r="N86" s="392"/>
      <c r="O86" s="508"/>
      <c r="P86" s="515"/>
      <c r="Q86" s="515"/>
      <c r="R86" s="515"/>
      <c r="S86" s="515"/>
      <c r="T86" s="516"/>
      <c r="U86" s="392"/>
      <c r="V86" s="392"/>
      <c r="W86" s="515"/>
      <c r="X86" s="515"/>
      <c r="Y86" s="515"/>
      <c r="Z86" s="515"/>
      <c r="AA86" s="515"/>
      <c r="AB86" s="392"/>
      <c r="AC86" s="515"/>
      <c r="AD86" s="515"/>
      <c r="AE86" s="516"/>
      <c r="AF86" s="515"/>
      <c r="AG86" s="515"/>
      <c r="AH86" s="515"/>
      <c r="AI86" s="515"/>
      <c r="AJ86" s="518"/>
    </row>
    <row r="87" spans="1:135" s="160" customFormat="1" ht="108" x14ac:dyDescent="0.25">
      <c r="A87" s="159"/>
      <c r="B87" s="392"/>
      <c r="C87" s="392"/>
      <c r="D87" s="392"/>
      <c r="E87" s="392"/>
      <c r="F87" s="508"/>
      <c r="G87" s="392"/>
      <c r="H87" s="392"/>
      <c r="I87" s="392"/>
      <c r="J87" s="148" t="s">
        <v>577</v>
      </c>
      <c r="K87" s="148" t="s">
        <v>578</v>
      </c>
      <c r="L87" s="148" t="s">
        <v>477</v>
      </c>
      <c r="M87" s="148">
        <v>2.11</v>
      </c>
      <c r="N87" s="389"/>
      <c r="O87" s="508"/>
      <c r="P87" s="515"/>
      <c r="Q87" s="515"/>
      <c r="R87" s="515"/>
      <c r="S87" s="515"/>
      <c r="T87" s="516"/>
      <c r="U87" s="389"/>
      <c r="V87" s="389"/>
      <c r="W87" s="515"/>
      <c r="X87" s="515"/>
      <c r="Y87" s="515"/>
      <c r="Z87" s="515"/>
      <c r="AA87" s="515"/>
      <c r="AB87" s="389"/>
      <c r="AC87" s="515"/>
      <c r="AD87" s="515"/>
      <c r="AE87" s="495"/>
      <c r="AF87" s="515"/>
      <c r="AG87" s="515"/>
      <c r="AH87" s="515"/>
      <c r="AI87" s="515"/>
      <c r="AJ87" s="518"/>
    </row>
    <row r="88" spans="1:135" s="160" customFormat="1" ht="72" customHeight="1" x14ac:dyDescent="0.25">
      <c r="A88" s="159"/>
      <c r="B88" s="392"/>
      <c r="C88" s="392"/>
      <c r="D88" s="392" t="s">
        <v>572</v>
      </c>
      <c r="E88" s="392" t="s">
        <v>396</v>
      </c>
      <c r="F88" s="508" t="s">
        <v>641</v>
      </c>
      <c r="G88" s="392" t="s">
        <v>606</v>
      </c>
      <c r="H88" s="392"/>
      <c r="I88" s="392"/>
      <c r="J88" s="148" t="s">
        <v>583</v>
      </c>
      <c r="K88" s="148" t="s">
        <v>380</v>
      </c>
      <c r="L88" s="148" t="s">
        <v>593</v>
      </c>
      <c r="M88" s="148">
        <v>1</v>
      </c>
      <c r="N88" s="388" t="s">
        <v>223</v>
      </c>
      <c r="O88" s="508" t="s">
        <v>82</v>
      </c>
      <c r="P88" s="515" t="s">
        <v>378</v>
      </c>
      <c r="Q88" s="515" t="s">
        <v>44</v>
      </c>
      <c r="R88" s="515" t="s">
        <v>292</v>
      </c>
      <c r="S88" s="515" t="s">
        <v>131</v>
      </c>
      <c r="T88" s="516"/>
      <c r="U88" s="388">
        <v>477173</v>
      </c>
      <c r="V88" s="508">
        <f>U88</f>
        <v>477173</v>
      </c>
      <c r="W88" s="515" t="s">
        <v>293</v>
      </c>
      <c r="X88" s="515" t="s">
        <v>293</v>
      </c>
      <c r="Y88" s="515" t="s">
        <v>293</v>
      </c>
      <c r="Z88" s="515" t="s">
        <v>293</v>
      </c>
      <c r="AA88" s="515" t="s">
        <v>293</v>
      </c>
      <c r="AB88" s="508">
        <v>84207</v>
      </c>
      <c r="AC88" s="515" t="s">
        <v>54</v>
      </c>
      <c r="AD88" s="515" t="s">
        <v>293</v>
      </c>
      <c r="AE88" s="493">
        <f>U88</f>
        <v>477173</v>
      </c>
      <c r="AF88" s="515" t="s">
        <v>293</v>
      </c>
      <c r="AG88" s="515" t="s">
        <v>293</v>
      </c>
      <c r="AH88" s="515"/>
      <c r="AI88" s="515"/>
      <c r="AJ88" s="518"/>
    </row>
    <row r="89" spans="1:135" s="160" customFormat="1" ht="48" x14ac:dyDescent="0.25">
      <c r="A89" s="159"/>
      <c r="B89" s="392"/>
      <c r="C89" s="392"/>
      <c r="D89" s="392"/>
      <c r="E89" s="392"/>
      <c r="F89" s="508"/>
      <c r="G89" s="392"/>
      <c r="H89" s="392"/>
      <c r="I89" s="392"/>
      <c r="J89" s="148" t="s">
        <v>607</v>
      </c>
      <c r="K89" s="148" t="s">
        <v>608</v>
      </c>
      <c r="L89" s="148" t="s">
        <v>403</v>
      </c>
      <c r="M89" s="148">
        <v>16000</v>
      </c>
      <c r="N89" s="392"/>
      <c r="O89" s="508"/>
      <c r="P89" s="515"/>
      <c r="Q89" s="515"/>
      <c r="R89" s="515"/>
      <c r="S89" s="515"/>
      <c r="T89" s="516"/>
      <c r="U89" s="392"/>
      <c r="V89" s="508"/>
      <c r="W89" s="515"/>
      <c r="X89" s="515"/>
      <c r="Y89" s="515"/>
      <c r="Z89" s="515"/>
      <c r="AA89" s="515"/>
      <c r="AB89" s="508"/>
      <c r="AC89" s="515"/>
      <c r="AD89" s="515"/>
      <c r="AE89" s="493"/>
      <c r="AF89" s="515"/>
      <c r="AG89" s="515"/>
      <c r="AH89" s="515"/>
      <c r="AI89" s="515"/>
      <c r="AJ89" s="518"/>
    </row>
    <row r="90" spans="1:135" s="160" customFormat="1" ht="108" customHeight="1" x14ac:dyDescent="0.25">
      <c r="A90" s="159"/>
      <c r="B90" s="392"/>
      <c r="C90" s="392"/>
      <c r="D90" s="392"/>
      <c r="E90" s="392"/>
      <c r="F90" s="508"/>
      <c r="G90" s="392"/>
      <c r="H90" s="392"/>
      <c r="I90" s="392"/>
      <c r="J90" s="388" t="s">
        <v>577</v>
      </c>
      <c r="K90" s="388" t="s">
        <v>578</v>
      </c>
      <c r="L90" s="388" t="s">
        <v>477</v>
      </c>
      <c r="M90" s="388">
        <v>1.6</v>
      </c>
      <c r="N90" s="392"/>
      <c r="O90" s="508"/>
      <c r="P90" s="515"/>
      <c r="Q90" s="515"/>
      <c r="R90" s="515"/>
      <c r="S90" s="515"/>
      <c r="T90" s="516"/>
      <c r="U90" s="392"/>
      <c r="V90" s="508"/>
      <c r="W90" s="515"/>
      <c r="X90" s="515"/>
      <c r="Y90" s="515"/>
      <c r="Z90" s="515"/>
      <c r="AA90" s="515"/>
      <c r="AB90" s="508"/>
      <c r="AC90" s="515"/>
      <c r="AD90" s="515"/>
      <c r="AE90" s="493"/>
      <c r="AF90" s="515"/>
      <c r="AG90" s="515"/>
      <c r="AH90" s="515"/>
      <c r="AI90" s="515"/>
      <c r="AJ90" s="518"/>
    </row>
    <row r="91" spans="1:135" s="160" customFormat="1" x14ac:dyDescent="0.25">
      <c r="A91" s="159"/>
      <c r="B91" s="392"/>
      <c r="C91" s="392"/>
      <c r="D91" s="392"/>
      <c r="E91" s="392"/>
      <c r="F91" s="508"/>
      <c r="G91" s="392"/>
      <c r="H91" s="392"/>
      <c r="I91" s="392"/>
      <c r="J91" s="392"/>
      <c r="K91" s="392"/>
      <c r="L91" s="392"/>
      <c r="M91" s="392"/>
      <c r="N91" s="392"/>
      <c r="O91" s="508"/>
      <c r="P91" s="515"/>
      <c r="Q91" s="515"/>
      <c r="R91" s="515"/>
      <c r="S91" s="515"/>
      <c r="T91" s="516"/>
      <c r="U91" s="392"/>
      <c r="V91" s="508"/>
      <c r="W91" s="515"/>
      <c r="X91" s="515"/>
      <c r="Y91" s="515"/>
      <c r="Z91" s="515"/>
      <c r="AA91" s="515"/>
      <c r="AB91" s="508"/>
      <c r="AC91" s="515"/>
      <c r="AD91" s="515"/>
      <c r="AE91" s="493"/>
      <c r="AF91" s="515"/>
      <c r="AG91" s="515"/>
      <c r="AH91" s="515"/>
      <c r="AI91" s="515"/>
      <c r="AJ91" s="518"/>
    </row>
    <row r="92" spans="1:135" s="160" customFormat="1" x14ac:dyDescent="0.25">
      <c r="A92" s="159"/>
      <c r="B92" s="392"/>
      <c r="C92" s="392"/>
      <c r="D92" s="392"/>
      <c r="E92" s="392"/>
      <c r="F92" s="508"/>
      <c r="G92" s="392"/>
      <c r="H92" s="392"/>
      <c r="I92" s="392"/>
      <c r="J92" s="389"/>
      <c r="K92" s="389"/>
      <c r="L92" s="389"/>
      <c r="M92" s="389"/>
      <c r="N92" s="389"/>
      <c r="O92" s="508"/>
      <c r="P92" s="515"/>
      <c r="Q92" s="515"/>
      <c r="R92" s="515"/>
      <c r="S92" s="515"/>
      <c r="T92" s="516"/>
      <c r="U92" s="389"/>
      <c r="V92" s="508"/>
      <c r="W92" s="515"/>
      <c r="X92" s="515"/>
      <c r="Y92" s="515"/>
      <c r="Z92" s="515"/>
      <c r="AA92" s="515"/>
      <c r="AB92" s="508"/>
      <c r="AC92" s="515"/>
      <c r="AD92" s="515"/>
      <c r="AE92" s="493"/>
      <c r="AF92" s="515"/>
      <c r="AG92" s="515"/>
      <c r="AH92" s="515"/>
      <c r="AI92" s="515"/>
      <c r="AJ92" s="518"/>
    </row>
    <row r="93" spans="1:135" s="160" customFormat="1" ht="60" x14ac:dyDescent="0.25">
      <c r="A93" s="159"/>
      <c r="B93" s="392"/>
      <c r="C93" s="392"/>
      <c r="D93" s="388" t="s">
        <v>572</v>
      </c>
      <c r="E93" s="388" t="s">
        <v>396</v>
      </c>
      <c r="F93" s="388" t="s">
        <v>642</v>
      </c>
      <c r="G93" s="388" t="s">
        <v>606</v>
      </c>
      <c r="H93" s="392"/>
      <c r="I93" s="392"/>
      <c r="J93" s="148" t="s">
        <v>583</v>
      </c>
      <c r="K93" s="148" t="s">
        <v>380</v>
      </c>
      <c r="L93" s="148" t="s">
        <v>593</v>
      </c>
      <c r="M93" s="148">
        <v>1</v>
      </c>
      <c r="N93" s="388" t="s">
        <v>223</v>
      </c>
      <c r="O93" s="388" t="s">
        <v>87</v>
      </c>
      <c r="P93" s="515" t="s">
        <v>378</v>
      </c>
      <c r="Q93" s="515" t="s">
        <v>44</v>
      </c>
      <c r="R93" s="515" t="s">
        <v>292</v>
      </c>
      <c r="S93" s="515" t="s">
        <v>131</v>
      </c>
      <c r="T93" s="516"/>
      <c r="U93" s="494">
        <v>297500</v>
      </c>
      <c r="V93" s="494">
        <f>U93</f>
        <v>297500</v>
      </c>
      <c r="W93" s="515" t="s">
        <v>293</v>
      </c>
      <c r="X93" s="515" t="s">
        <v>293</v>
      </c>
      <c r="Y93" s="515" t="s">
        <v>293</v>
      </c>
      <c r="Z93" s="515" t="s">
        <v>293</v>
      </c>
      <c r="AA93" s="515" t="s">
        <v>293</v>
      </c>
      <c r="AB93" s="494">
        <v>52500</v>
      </c>
      <c r="AC93" s="515" t="s">
        <v>54</v>
      </c>
      <c r="AD93" s="515" t="s">
        <v>293</v>
      </c>
      <c r="AE93" s="517">
        <f>U93</f>
        <v>297500</v>
      </c>
      <c r="AF93" s="515" t="s">
        <v>293</v>
      </c>
      <c r="AG93" s="515" t="s">
        <v>293</v>
      </c>
      <c r="AH93" s="515"/>
      <c r="AI93" s="515"/>
      <c r="AJ93" s="518"/>
    </row>
    <row r="94" spans="1:135" s="164" customFormat="1" ht="48" x14ac:dyDescent="0.25">
      <c r="A94" s="163"/>
      <c r="B94" s="392"/>
      <c r="C94" s="392"/>
      <c r="D94" s="392"/>
      <c r="E94" s="392"/>
      <c r="F94" s="392"/>
      <c r="G94" s="392"/>
      <c r="H94" s="392"/>
      <c r="I94" s="392"/>
      <c r="J94" s="148" t="s">
        <v>607</v>
      </c>
      <c r="K94" s="148" t="s">
        <v>608</v>
      </c>
      <c r="L94" s="148" t="s">
        <v>403</v>
      </c>
      <c r="M94" s="148">
        <v>7650</v>
      </c>
      <c r="N94" s="392"/>
      <c r="O94" s="392"/>
      <c r="P94" s="515"/>
      <c r="Q94" s="515"/>
      <c r="R94" s="515"/>
      <c r="S94" s="515"/>
      <c r="T94" s="516"/>
      <c r="U94" s="516"/>
      <c r="V94" s="516"/>
      <c r="W94" s="515"/>
      <c r="X94" s="515"/>
      <c r="Y94" s="515"/>
      <c r="Z94" s="515"/>
      <c r="AA94" s="515"/>
      <c r="AB94" s="516"/>
      <c r="AC94" s="515"/>
      <c r="AD94" s="515"/>
      <c r="AE94" s="392"/>
      <c r="AF94" s="515"/>
      <c r="AG94" s="515"/>
      <c r="AH94" s="515"/>
      <c r="AI94" s="515"/>
      <c r="AJ94" s="518"/>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row>
    <row r="95" spans="1:135" s="164" customFormat="1" ht="108" x14ac:dyDescent="0.25">
      <c r="A95" s="163"/>
      <c r="B95" s="389"/>
      <c r="C95" s="389"/>
      <c r="D95" s="392"/>
      <c r="E95" s="392"/>
      <c r="F95" s="389"/>
      <c r="G95" s="392"/>
      <c r="H95" s="389"/>
      <c r="I95" s="389"/>
      <c r="J95" s="148" t="s">
        <v>577</v>
      </c>
      <c r="K95" s="148" t="s">
        <v>578</v>
      </c>
      <c r="L95" s="148" t="s">
        <v>477</v>
      </c>
      <c r="M95" s="148">
        <v>0.76500000000000001</v>
      </c>
      <c r="N95" s="389"/>
      <c r="O95" s="389"/>
      <c r="P95" s="490"/>
      <c r="Q95" s="490"/>
      <c r="R95" s="490"/>
      <c r="S95" s="490"/>
      <c r="T95" s="495"/>
      <c r="U95" s="495"/>
      <c r="V95" s="495"/>
      <c r="W95" s="490"/>
      <c r="X95" s="490"/>
      <c r="Y95" s="490"/>
      <c r="Z95" s="490"/>
      <c r="AA95" s="490"/>
      <c r="AB95" s="495"/>
      <c r="AC95" s="490"/>
      <c r="AD95" s="490"/>
      <c r="AE95" s="389"/>
      <c r="AF95" s="490"/>
      <c r="AG95" s="490"/>
      <c r="AH95" s="490"/>
      <c r="AI95" s="490"/>
      <c r="AJ95" s="503"/>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row>
    <row r="96" spans="1:135" s="160" customFormat="1" ht="72" customHeight="1" x14ac:dyDescent="0.25">
      <c r="A96" s="159"/>
      <c r="B96" s="388" t="s">
        <v>643</v>
      </c>
      <c r="C96" s="388" t="s">
        <v>644</v>
      </c>
      <c r="D96" s="388" t="s">
        <v>572</v>
      </c>
      <c r="E96" s="388" t="s">
        <v>396</v>
      </c>
      <c r="F96" s="508" t="s">
        <v>645</v>
      </c>
      <c r="G96" s="388" t="s">
        <v>606</v>
      </c>
      <c r="H96" s="388" t="s">
        <v>41</v>
      </c>
      <c r="I96" s="388" t="s">
        <v>41</v>
      </c>
      <c r="J96" s="154" t="s">
        <v>583</v>
      </c>
      <c r="K96" s="154" t="s">
        <v>380</v>
      </c>
      <c r="L96" s="154" t="s">
        <v>593</v>
      </c>
      <c r="M96" s="154">
        <v>1</v>
      </c>
      <c r="N96" s="388" t="s">
        <v>223</v>
      </c>
      <c r="O96" s="508" t="s">
        <v>87</v>
      </c>
      <c r="P96" s="388" t="s">
        <v>378</v>
      </c>
      <c r="Q96" s="388" t="s">
        <v>44</v>
      </c>
      <c r="R96" s="388" t="s">
        <v>292</v>
      </c>
      <c r="S96" s="388" t="s">
        <v>131</v>
      </c>
      <c r="T96" s="388">
        <f>U96</f>
        <v>399500</v>
      </c>
      <c r="U96" s="388">
        <v>399500</v>
      </c>
      <c r="V96" s="388">
        <f>U96</f>
        <v>399500</v>
      </c>
      <c r="W96" s="388" t="s">
        <v>293</v>
      </c>
      <c r="X96" s="388" t="s">
        <v>293</v>
      </c>
      <c r="Y96" s="388" t="s">
        <v>293</v>
      </c>
      <c r="Z96" s="388" t="s">
        <v>293</v>
      </c>
      <c r="AA96" s="388" t="s">
        <v>293</v>
      </c>
      <c r="AB96" s="388">
        <v>70500</v>
      </c>
      <c r="AC96" s="388" t="s">
        <v>54</v>
      </c>
      <c r="AD96" s="388" t="s">
        <v>293</v>
      </c>
      <c r="AE96" s="494">
        <f>V96</f>
        <v>399500</v>
      </c>
      <c r="AF96" s="388" t="s">
        <v>293</v>
      </c>
      <c r="AG96" s="388" t="s">
        <v>293</v>
      </c>
      <c r="AH96" s="388" t="s">
        <v>646</v>
      </c>
      <c r="AI96" s="489" t="s">
        <v>647</v>
      </c>
      <c r="AJ96" s="388"/>
    </row>
    <row r="97" spans="1:175" s="160" customFormat="1" ht="48" x14ac:dyDescent="0.25">
      <c r="A97" s="159"/>
      <c r="B97" s="392"/>
      <c r="C97" s="392"/>
      <c r="D97" s="392"/>
      <c r="E97" s="392"/>
      <c r="F97" s="508"/>
      <c r="G97" s="392"/>
      <c r="H97" s="392"/>
      <c r="I97" s="392"/>
      <c r="J97" s="154" t="s">
        <v>607</v>
      </c>
      <c r="K97" s="154" t="s">
        <v>608</v>
      </c>
      <c r="L97" s="154" t="s">
        <v>403</v>
      </c>
      <c r="M97" s="154">
        <v>81600</v>
      </c>
      <c r="N97" s="392"/>
      <c r="O97" s="508"/>
      <c r="P97" s="392"/>
      <c r="Q97" s="392"/>
      <c r="R97" s="392"/>
      <c r="S97" s="392"/>
      <c r="T97" s="392"/>
      <c r="U97" s="392"/>
      <c r="V97" s="392"/>
      <c r="W97" s="392"/>
      <c r="X97" s="392"/>
      <c r="Y97" s="392"/>
      <c r="Z97" s="392"/>
      <c r="AA97" s="392"/>
      <c r="AB97" s="392"/>
      <c r="AC97" s="392"/>
      <c r="AD97" s="392"/>
      <c r="AE97" s="516"/>
      <c r="AF97" s="392"/>
      <c r="AG97" s="392"/>
      <c r="AH97" s="392"/>
      <c r="AI97" s="515"/>
      <c r="AJ97" s="392"/>
    </row>
    <row r="98" spans="1:175" s="160" customFormat="1" ht="108" x14ac:dyDescent="0.25">
      <c r="A98" s="159"/>
      <c r="B98" s="389"/>
      <c r="C98" s="389"/>
      <c r="D98" s="389"/>
      <c r="E98" s="389"/>
      <c r="F98" s="508"/>
      <c r="G98" s="389"/>
      <c r="H98" s="389"/>
      <c r="I98" s="389"/>
      <c r="J98" s="154" t="s">
        <v>577</v>
      </c>
      <c r="K98" s="154" t="s">
        <v>578</v>
      </c>
      <c r="L98" s="154" t="s">
        <v>477</v>
      </c>
      <c r="M98" s="154">
        <v>8.16</v>
      </c>
      <c r="N98" s="389"/>
      <c r="O98" s="508"/>
      <c r="P98" s="389"/>
      <c r="Q98" s="389"/>
      <c r="R98" s="389"/>
      <c r="S98" s="389"/>
      <c r="T98" s="389"/>
      <c r="U98" s="389"/>
      <c r="V98" s="389"/>
      <c r="W98" s="389"/>
      <c r="X98" s="389"/>
      <c r="Y98" s="389"/>
      <c r="Z98" s="389"/>
      <c r="AA98" s="389"/>
      <c r="AB98" s="389"/>
      <c r="AC98" s="389"/>
      <c r="AD98" s="389"/>
      <c r="AE98" s="495"/>
      <c r="AF98" s="389"/>
      <c r="AG98" s="389"/>
      <c r="AH98" s="389"/>
      <c r="AI98" s="490"/>
      <c r="AJ98" s="389"/>
    </row>
    <row r="99" spans="1:175" s="160" customFormat="1" ht="111" customHeight="1" x14ac:dyDescent="0.25">
      <c r="A99" s="159"/>
      <c r="B99" s="388" t="s">
        <v>648</v>
      </c>
      <c r="C99" s="388" t="s">
        <v>649</v>
      </c>
      <c r="D99" s="388" t="s">
        <v>572</v>
      </c>
      <c r="E99" s="388" t="s">
        <v>396</v>
      </c>
      <c r="F99" s="508" t="s">
        <v>650</v>
      </c>
      <c r="G99" s="388" t="s">
        <v>606</v>
      </c>
      <c r="H99" s="388" t="s">
        <v>41</v>
      </c>
      <c r="I99" s="388" t="s">
        <v>41</v>
      </c>
      <c r="J99" s="154" t="s">
        <v>583</v>
      </c>
      <c r="K99" s="154" t="s">
        <v>380</v>
      </c>
      <c r="L99" s="154" t="s">
        <v>593</v>
      </c>
      <c r="M99" s="154">
        <v>1</v>
      </c>
      <c r="N99" s="388" t="s">
        <v>223</v>
      </c>
      <c r="O99" s="388" t="s">
        <v>74</v>
      </c>
      <c r="P99" s="388" t="s">
        <v>378</v>
      </c>
      <c r="Q99" s="388" t="s">
        <v>44</v>
      </c>
      <c r="R99" s="388" t="s">
        <v>292</v>
      </c>
      <c r="S99" s="388" t="s">
        <v>131</v>
      </c>
      <c r="T99" s="388">
        <f>U99</f>
        <v>137173</v>
      </c>
      <c r="U99" s="388">
        <v>137173</v>
      </c>
      <c r="V99" s="388">
        <f>U99</f>
        <v>137173</v>
      </c>
      <c r="W99" s="388" t="s">
        <v>293</v>
      </c>
      <c r="X99" s="388" t="s">
        <v>293</v>
      </c>
      <c r="Y99" s="388" t="s">
        <v>293</v>
      </c>
      <c r="Z99" s="388" t="s">
        <v>293</v>
      </c>
      <c r="AA99" s="388" t="s">
        <v>293</v>
      </c>
      <c r="AB99" s="388">
        <v>24207</v>
      </c>
      <c r="AC99" s="388" t="s">
        <v>54</v>
      </c>
      <c r="AD99" s="388" t="s">
        <v>293</v>
      </c>
      <c r="AE99" s="494">
        <f>V99</f>
        <v>137173</v>
      </c>
      <c r="AF99" s="388" t="s">
        <v>293</v>
      </c>
      <c r="AG99" s="388" t="s">
        <v>293</v>
      </c>
      <c r="AH99" s="388" t="s">
        <v>599</v>
      </c>
      <c r="AI99" s="489" t="s">
        <v>588</v>
      </c>
      <c r="AJ99" s="388"/>
    </row>
    <row r="100" spans="1:175" s="160" customFormat="1" ht="72" customHeight="1" x14ac:dyDescent="0.25">
      <c r="A100" s="159"/>
      <c r="B100" s="392"/>
      <c r="C100" s="392"/>
      <c r="D100" s="392"/>
      <c r="E100" s="392"/>
      <c r="F100" s="508"/>
      <c r="G100" s="392"/>
      <c r="H100" s="392"/>
      <c r="I100" s="392"/>
      <c r="J100" s="154" t="s">
        <v>607</v>
      </c>
      <c r="K100" s="154" t="s">
        <v>608</v>
      </c>
      <c r="L100" s="154" t="s">
        <v>403</v>
      </c>
      <c r="M100" s="154">
        <v>275274</v>
      </c>
      <c r="N100" s="392"/>
      <c r="O100" s="392"/>
      <c r="P100" s="392"/>
      <c r="Q100" s="392"/>
      <c r="R100" s="392"/>
      <c r="S100" s="392"/>
      <c r="T100" s="392"/>
      <c r="U100" s="392"/>
      <c r="V100" s="392"/>
      <c r="W100" s="392"/>
      <c r="X100" s="392"/>
      <c r="Y100" s="392"/>
      <c r="Z100" s="392"/>
      <c r="AA100" s="392"/>
      <c r="AB100" s="392"/>
      <c r="AC100" s="392"/>
      <c r="AD100" s="392"/>
      <c r="AE100" s="516"/>
      <c r="AF100" s="392"/>
      <c r="AG100" s="392"/>
      <c r="AH100" s="392"/>
      <c r="AI100" s="515"/>
      <c r="AJ100" s="392"/>
    </row>
    <row r="101" spans="1:175" s="160" customFormat="1" ht="108" x14ac:dyDescent="0.25">
      <c r="A101" s="159"/>
      <c r="B101" s="389"/>
      <c r="C101" s="389"/>
      <c r="D101" s="389"/>
      <c r="E101" s="389"/>
      <c r="F101" s="508"/>
      <c r="G101" s="389"/>
      <c r="H101" s="389"/>
      <c r="I101" s="389"/>
      <c r="J101" s="154" t="s">
        <v>577</v>
      </c>
      <c r="K101" s="154" t="s">
        <v>578</v>
      </c>
      <c r="L101" s="154" t="s">
        <v>477</v>
      </c>
      <c r="M101" s="154">
        <v>27.572399999999998</v>
      </c>
      <c r="N101" s="389"/>
      <c r="O101" s="389"/>
      <c r="P101" s="389"/>
      <c r="Q101" s="389"/>
      <c r="R101" s="389"/>
      <c r="S101" s="389"/>
      <c r="T101" s="389"/>
      <c r="U101" s="389"/>
      <c r="V101" s="389"/>
      <c r="W101" s="389"/>
      <c r="X101" s="389"/>
      <c r="Y101" s="389"/>
      <c r="Z101" s="389"/>
      <c r="AA101" s="389"/>
      <c r="AB101" s="389"/>
      <c r="AC101" s="389"/>
      <c r="AD101" s="389"/>
      <c r="AE101" s="495"/>
      <c r="AF101" s="389"/>
      <c r="AG101" s="389"/>
      <c r="AH101" s="389"/>
      <c r="AI101" s="490"/>
      <c r="AJ101" s="389"/>
    </row>
    <row r="102" spans="1:175" s="160" customFormat="1" ht="72" customHeight="1" x14ac:dyDescent="0.25">
      <c r="A102" s="159"/>
      <c r="B102" s="388" t="s">
        <v>651</v>
      </c>
      <c r="C102" s="388" t="s">
        <v>652</v>
      </c>
      <c r="D102" s="388" t="s">
        <v>572</v>
      </c>
      <c r="E102" s="388" t="s">
        <v>396</v>
      </c>
      <c r="F102" s="508" t="s">
        <v>653</v>
      </c>
      <c r="G102" s="388" t="s">
        <v>606</v>
      </c>
      <c r="H102" s="388" t="s">
        <v>41</v>
      </c>
      <c r="I102" s="388" t="s">
        <v>41</v>
      </c>
      <c r="J102" s="148" t="s">
        <v>583</v>
      </c>
      <c r="K102" s="148" t="s">
        <v>380</v>
      </c>
      <c r="L102" s="148" t="s">
        <v>593</v>
      </c>
      <c r="M102" s="148">
        <v>1</v>
      </c>
      <c r="N102" s="388" t="s">
        <v>223</v>
      </c>
      <c r="O102" s="508" t="s">
        <v>61</v>
      </c>
      <c r="P102" s="388" t="s">
        <v>378</v>
      </c>
      <c r="Q102" s="388" t="s">
        <v>44</v>
      </c>
      <c r="R102" s="388" t="s">
        <v>292</v>
      </c>
      <c r="S102" s="388" t="s">
        <v>131</v>
      </c>
      <c r="T102" s="517">
        <f>U102</f>
        <v>2503362.9</v>
      </c>
      <c r="U102" s="494">
        <v>2503362.9</v>
      </c>
      <c r="V102" s="494">
        <f>U102</f>
        <v>2503362.9</v>
      </c>
      <c r="W102" s="388" t="s">
        <v>293</v>
      </c>
      <c r="X102" s="388" t="s">
        <v>293</v>
      </c>
      <c r="Y102" s="388" t="s">
        <v>293</v>
      </c>
      <c r="Z102" s="388" t="s">
        <v>293</v>
      </c>
      <c r="AA102" s="388" t="s">
        <v>293</v>
      </c>
      <c r="AB102" s="388">
        <v>441769.92</v>
      </c>
      <c r="AC102" s="388" t="s">
        <v>54</v>
      </c>
      <c r="AD102" s="388" t="s">
        <v>293</v>
      </c>
      <c r="AE102" s="494">
        <f>U102</f>
        <v>2503362.9</v>
      </c>
      <c r="AF102" s="388" t="s">
        <v>293</v>
      </c>
      <c r="AG102" s="388" t="s">
        <v>293</v>
      </c>
      <c r="AH102" s="508" t="s">
        <v>588</v>
      </c>
      <c r="AI102" s="509" t="s">
        <v>589</v>
      </c>
      <c r="AJ102" s="508"/>
    </row>
    <row r="103" spans="1:175" s="160" customFormat="1" ht="48" x14ac:dyDescent="0.25">
      <c r="A103" s="159"/>
      <c r="B103" s="392"/>
      <c r="C103" s="392"/>
      <c r="D103" s="392"/>
      <c r="E103" s="392"/>
      <c r="F103" s="508"/>
      <c r="G103" s="392"/>
      <c r="H103" s="392"/>
      <c r="I103" s="392"/>
      <c r="J103" s="148" t="s">
        <v>607</v>
      </c>
      <c r="K103" s="148" t="s">
        <v>608</v>
      </c>
      <c r="L103" s="148" t="s">
        <v>403</v>
      </c>
      <c r="M103" s="148">
        <v>252918</v>
      </c>
      <c r="N103" s="392"/>
      <c r="O103" s="508"/>
      <c r="P103" s="392"/>
      <c r="Q103" s="392"/>
      <c r="R103" s="392"/>
      <c r="S103" s="392"/>
      <c r="T103" s="392"/>
      <c r="U103" s="516"/>
      <c r="V103" s="516"/>
      <c r="W103" s="392"/>
      <c r="X103" s="392"/>
      <c r="Y103" s="392"/>
      <c r="Z103" s="392"/>
      <c r="AA103" s="392"/>
      <c r="AB103" s="392"/>
      <c r="AC103" s="392"/>
      <c r="AD103" s="392"/>
      <c r="AE103" s="516"/>
      <c r="AF103" s="392"/>
      <c r="AG103" s="392"/>
      <c r="AH103" s="508"/>
      <c r="AI103" s="509"/>
      <c r="AJ103" s="508"/>
    </row>
    <row r="104" spans="1:175" s="160" customFormat="1" ht="108" x14ac:dyDescent="0.25">
      <c r="A104" s="159"/>
      <c r="B104" s="389"/>
      <c r="C104" s="389"/>
      <c r="D104" s="389"/>
      <c r="E104" s="389"/>
      <c r="F104" s="508"/>
      <c r="G104" s="389"/>
      <c r="H104" s="389"/>
      <c r="I104" s="389"/>
      <c r="J104" s="148" t="s">
        <v>577</v>
      </c>
      <c r="K104" s="148" t="s">
        <v>578</v>
      </c>
      <c r="L104" s="148" t="s">
        <v>477</v>
      </c>
      <c r="M104" s="148">
        <v>25.29</v>
      </c>
      <c r="N104" s="389"/>
      <c r="O104" s="508"/>
      <c r="P104" s="389"/>
      <c r="Q104" s="389"/>
      <c r="R104" s="389"/>
      <c r="S104" s="389"/>
      <c r="T104" s="389"/>
      <c r="U104" s="495"/>
      <c r="V104" s="495"/>
      <c r="W104" s="389"/>
      <c r="X104" s="389"/>
      <c r="Y104" s="389"/>
      <c r="Z104" s="389"/>
      <c r="AA104" s="389"/>
      <c r="AB104" s="389"/>
      <c r="AC104" s="389"/>
      <c r="AD104" s="389"/>
      <c r="AE104" s="495"/>
      <c r="AF104" s="389"/>
      <c r="AG104" s="389"/>
      <c r="AH104" s="508"/>
      <c r="AI104" s="509"/>
      <c r="AJ104" s="508"/>
    </row>
    <row r="105" spans="1:175" s="160" customFormat="1" ht="72" customHeight="1" x14ac:dyDescent="0.25">
      <c r="A105" s="159"/>
      <c r="B105" s="388" t="s">
        <v>654</v>
      </c>
      <c r="C105" s="388" t="s">
        <v>655</v>
      </c>
      <c r="D105" s="388" t="s">
        <v>572</v>
      </c>
      <c r="E105" s="388" t="s">
        <v>396</v>
      </c>
      <c r="F105" s="508" t="s">
        <v>656</v>
      </c>
      <c r="G105" s="388" t="s">
        <v>606</v>
      </c>
      <c r="H105" s="388" t="s">
        <v>41</v>
      </c>
      <c r="I105" s="388" t="s">
        <v>41</v>
      </c>
      <c r="J105" s="148" t="s">
        <v>583</v>
      </c>
      <c r="K105" s="148" t="s">
        <v>380</v>
      </c>
      <c r="L105" s="148" t="s">
        <v>593</v>
      </c>
      <c r="M105" s="148">
        <v>1</v>
      </c>
      <c r="N105" s="388" t="s">
        <v>223</v>
      </c>
      <c r="O105" s="388" t="s">
        <v>74</v>
      </c>
      <c r="P105" s="388" t="s">
        <v>378</v>
      </c>
      <c r="Q105" s="388" t="s">
        <v>44</v>
      </c>
      <c r="R105" s="388" t="s">
        <v>292</v>
      </c>
      <c r="S105" s="388" t="s">
        <v>131</v>
      </c>
      <c r="T105" s="517">
        <f>U105+U110</f>
        <v>2843526.33</v>
      </c>
      <c r="U105" s="388">
        <v>1088526.33</v>
      </c>
      <c r="V105" s="508">
        <f>U105</f>
        <v>1088526.33</v>
      </c>
      <c r="W105" s="388" t="s">
        <v>293</v>
      </c>
      <c r="X105" s="388" t="s">
        <v>293</v>
      </c>
      <c r="Y105" s="388" t="s">
        <v>293</v>
      </c>
      <c r="Z105" s="388" t="s">
        <v>293</v>
      </c>
      <c r="AA105" s="388" t="s">
        <v>293</v>
      </c>
      <c r="AB105" s="508">
        <v>192092.88</v>
      </c>
      <c r="AC105" s="388" t="s">
        <v>54</v>
      </c>
      <c r="AD105" s="388" t="s">
        <v>293</v>
      </c>
      <c r="AE105" s="493">
        <f>U105</f>
        <v>1088526.33</v>
      </c>
      <c r="AF105" s="388" t="s">
        <v>293</v>
      </c>
      <c r="AG105" s="388" t="s">
        <v>293</v>
      </c>
      <c r="AH105" s="515" t="s">
        <v>657</v>
      </c>
      <c r="AI105" s="515" t="s">
        <v>658</v>
      </c>
      <c r="AJ105" s="392"/>
    </row>
    <row r="106" spans="1:175" s="160" customFormat="1" ht="48" x14ac:dyDescent="0.25">
      <c r="A106" s="159"/>
      <c r="B106" s="392"/>
      <c r="C106" s="392"/>
      <c r="D106" s="392"/>
      <c r="E106" s="392"/>
      <c r="F106" s="508"/>
      <c r="G106" s="392"/>
      <c r="H106" s="392"/>
      <c r="I106" s="392"/>
      <c r="J106" s="148" t="s">
        <v>607</v>
      </c>
      <c r="K106" s="148" t="s">
        <v>608</v>
      </c>
      <c r="L106" s="148" t="s">
        <v>403</v>
      </c>
      <c r="M106" s="148">
        <v>17000</v>
      </c>
      <c r="N106" s="392"/>
      <c r="O106" s="392"/>
      <c r="P106" s="392"/>
      <c r="Q106" s="392"/>
      <c r="R106" s="392"/>
      <c r="S106" s="392"/>
      <c r="T106" s="392"/>
      <c r="U106" s="392"/>
      <c r="V106" s="508"/>
      <c r="W106" s="392"/>
      <c r="X106" s="392"/>
      <c r="Y106" s="392"/>
      <c r="Z106" s="392"/>
      <c r="AA106" s="392"/>
      <c r="AB106" s="508"/>
      <c r="AC106" s="392"/>
      <c r="AD106" s="392"/>
      <c r="AE106" s="493"/>
      <c r="AF106" s="392"/>
      <c r="AG106" s="392"/>
      <c r="AH106" s="515"/>
      <c r="AI106" s="515"/>
      <c r="AJ106" s="392"/>
    </row>
    <row r="107" spans="1:175" s="160" customFormat="1" ht="108" x14ac:dyDescent="0.25">
      <c r="A107" s="159"/>
      <c r="B107" s="392"/>
      <c r="C107" s="392"/>
      <c r="D107" s="392"/>
      <c r="E107" s="392"/>
      <c r="F107" s="508"/>
      <c r="G107" s="392"/>
      <c r="H107" s="392"/>
      <c r="I107" s="392"/>
      <c r="J107" s="148" t="s">
        <v>577</v>
      </c>
      <c r="K107" s="148" t="s">
        <v>578</v>
      </c>
      <c r="L107" s="148" t="s">
        <v>477</v>
      </c>
      <c r="M107" s="148">
        <v>1.7</v>
      </c>
      <c r="N107" s="392"/>
      <c r="O107" s="392"/>
      <c r="P107" s="392"/>
      <c r="Q107" s="392"/>
      <c r="R107" s="392"/>
      <c r="S107" s="392"/>
      <c r="T107" s="392"/>
      <c r="U107" s="392"/>
      <c r="V107" s="508"/>
      <c r="W107" s="392"/>
      <c r="X107" s="392"/>
      <c r="Y107" s="392"/>
      <c r="Z107" s="392"/>
      <c r="AA107" s="392"/>
      <c r="AB107" s="508"/>
      <c r="AC107" s="392"/>
      <c r="AD107" s="392"/>
      <c r="AE107" s="493"/>
      <c r="AF107" s="392"/>
      <c r="AG107" s="392"/>
      <c r="AH107" s="515"/>
      <c r="AI107" s="515"/>
      <c r="AJ107" s="392"/>
    </row>
    <row r="108" spans="1:175" s="160" customFormat="1" ht="72" customHeight="1" x14ac:dyDescent="0.25">
      <c r="A108" s="159"/>
      <c r="B108" s="392"/>
      <c r="C108" s="392"/>
      <c r="D108" s="392"/>
      <c r="E108" s="392"/>
      <c r="F108" s="508"/>
      <c r="G108" s="392"/>
      <c r="H108" s="392"/>
      <c r="I108" s="392"/>
      <c r="J108" s="148" t="s">
        <v>617</v>
      </c>
      <c r="K108" s="148" t="s">
        <v>618</v>
      </c>
      <c r="L108" s="148" t="s">
        <v>53</v>
      </c>
      <c r="M108" s="148">
        <v>500</v>
      </c>
      <c r="N108" s="392"/>
      <c r="O108" s="392"/>
      <c r="P108" s="392"/>
      <c r="Q108" s="392"/>
      <c r="R108" s="392"/>
      <c r="S108" s="392"/>
      <c r="T108" s="392"/>
      <c r="U108" s="392"/>
      <c r="V108" s="508"/>
      <c r="W108" s="392"/>
      <c r="X108" s="392"/>
      <c r="Y108" s="392"/>
      <c r="Z108" s="392"/>
      <c r="AA108" s="392"/>
      <c r="AB108" s="508"/>
      <c r="AC108" s="392"/>
      <c r="AD108" s="392"/>
      <c r="AE108" s="493"/>
      <c r="AF108" s="392"/>
      <c r="AG108" s="392"/>
      <c r="AH108" s="515"/>
      <c r="AI108" s="515"/>
      <c r="AJ108" s="392"/>
    </row>
    <row r="109" spans="1:175" s="160" customFormat="1" ht="72" x14ac:dyDescent="0.25">
      <c r="A109" s="159"/>
      <c r="B109" s="392"/>
      <c r="C109" s="392"/>
      <c r="D109" s="392"/>
      <c r="E109" s="392"/>
      <c r="F109" s="508"/>
      <c r="G109" s="392"/>
      <c r="H109" s="392"/>
      <c r="I109" s="392"/>
      <c r="J109" s="148" t="s">
        <v>619</v>
      </c>
      <c r="K109" s="148" t="s">
        <v>296</v>
      </c>
      <c r="L109" s="148" t="s">
        <v>620</v>
      </c>
      <c r="M109" s="148">
        <v>2.2000000000000002</v>
      </c>
      <c r="N109" s="392"/>
      <c r="O109" s="392"/>
      <c r="P109" s="392"/>
      <c r="Q109" s="392"/>
      <c r="R109" s="392"/>
      <c r="S109" s="392"/>
      <c r="T109" s="392"/>
      <c r="U109" s="389"/>
      <c r="V109" s="508"/>
      <c r="W109" s="392"/>
      <c r="X109" s="392"/>
      <c r="Y109" s="392"/>
      <c r="Z109" s="392"/>
      <c r="AA109" s="392"/>
      <c r="AB109" s="508"/>
      <c r="AC109" s="392"/>
      <c r="AD109" s="392"/>
      <c r="AE109" s="493"/>
      <c r="AF109" s="392"/>
      <c r="AG109" s="392"/>
      <c r="AH109" s="515"/>
      <c r="AI109" s="515"/>
      <c r="AJ109" s="392"/>
    </row>
    <row r="110" spans="1:175" s="160" customFormat="1" ht="60" x14ac:dyDescent="0.25">
      <c r="A110" s="159"/>
      <c r="B110" s="392"/>
      <c r="C110" s="392"/>
      <c r="D110" s="392" t="s">
        <v>572</v>
      </c>
      <c r="E110" s="392" t="s">
        <v>396</v>
      </c>
      <c r="F110" s="388" t="s">
        <v>659</v>
      </c>
      <c r="G110" s="392" t="s">
        <v>606</v>
      </c>
      <c r="H110" s="392"/>
      <c r="I110" s="392"/>
      <c r="J110" s="148" t="s">
        <v>583</v>
      </c>
      <c r="K110" s="148" t="s">
        <v>380</v>
      </c>
      <c r="L110" s="148" t="s">
        <v>593</v>
      </c>
      <c r="M110" s="148">
        <v>1</v>
      </c>
      <c r="N110" s="392"/>
      <c r="O110" s="392"/>
      <c r="P110" s="392" t="s">
        <v>378</v>
      </c>
      <c r="Q110" s="392" t="s">
        <v>44</v>
      </c>
      <c r="R110" s="392" t="s">
        <v>292</v>
      </c>
      <c r="S110" s="392" t="s">
        <v>131</v>
      </c>
      <c r="T110" s="392"/>
      <c r="U110" s="494">
        <v>1755000</v>
      </c>
      <c r="V110" s="494">
        <f>U110</f>
        <v>1755000</v>
      </c>
      <c r="W110" s="392" t="s">
        <v>293</v>
      </c>
      <c r="X110" s="392" t="s">
        <v>293</v>
      </c>
      <c r="Y110" s="392" t="s">
        <v>293</v>
      </c>
      <c r="Z110" s="392" t="s">
        <v>293</v>
      </c>
      <c r="AA110" s="392" t="s">
        <v>293</v>
      </c>
      <c r="AB110" s="494">
        <v>309705.88</v>
      </c>
      <c r="AC110" s="392" t="s">
        <v>54</v>
      </c>
      <c r="AD110" s="392" t="s">
        <v>293</v>
      </c>
      <c r="AE110" s="517">
        <f>U110</f>
        <v>1755000</v>
      </c>
      <c r="AF110" s="392" t="s">
        <v>293</v>
      </c>
      <c r="AG110" s="392" t="s">
        <v>293</v>
      </c>
      <c r="AH110" s="515"/>
      <c r="AI110" s="515"/>
      <c r="AJ110" s="392"/>
    </row>
    <row r="111" spans="1:175" s="164" customFormat="1" ht="48" x14ac:dyDescent="0.25">
      <c r="A111" s="163"/>
      <c r="B111" s="392"/>
      <c r="C111" s="392"/>
      <c r="D111" s="392"/>
      <c r="E111" s="392"/>
      <c r="F111" s="392"/>
      <c r="G111" s="392"/>
      <c r="H111" s="392"/>
      <c r="I111" s="392"/>
      <c r="J111" s="148" t="s">
        <v>607</v>
      </c>
      <c r="K111" s="148" t="s">
        <v>608</v>
      </c>
      <c r="L111" s="148" t="s">
        <v>403</v>
      </c>
      <c r="M111" s="148">
        <v>23000</v>
      </c>
      <c r="N111" s="392"/>
      <c r="O111" s="392"/>
      <c r="P111" s="392"/>
      <c r="Q111" s="392"/>
      <c r="R111" s="392"/>
      <c r="S111" s="392"/>
      <c r="T111" s="392"/>
      <c r="U111" s="516"/>
      <c r="V111" s="516"/>
      <c r="W111" s="392"/>
      <c r="X111" s="392"/>
      <c r="Y111" s="392"/>
      <c r="Z111" s="392"/>
      <c r="AA111" s="392"/>
      <c r="AB111" s="516"/>
      <c r="AC111" s="392"/>
      <c r="AD111" s="392"/>
      <c r="AE111" s="392"/>
      <c r="AF111" s="392"/>
      <c r="AG111" s="392"/>
      <c r="AH111" s="515"/>
      <c r="AI111" s="515"/>
      <c r="AJ111" s="392"/>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row>
    <row r="112" spans="1:175" s="164" customFormat="1" ht="108" x14ac:dyDescent="0.25">
      <c r="A112" s="163"/>
      <c r="B112" s="389"/>
      <c r="C112" s="389"/>
      <c r="D112" s="389"/>
      <c r="E112" s="389"/>
      <c r="F112" s="389"/>
      <c r="G112" s="389"/>
      <c r="H112" s="389"/>
      <c r="I112" s="389"/>
      <c r="J112" s="148" t="s">
        <v>577</v>
      </c>
      <c r="K112" s="148" t="s">
        <v>578</v>
      </c>
      <c r="L112" s="148" t="s">
        <v>477</v>
      </c>
      <c r="M112" s="148">
        <v>23</v>
      </c>
      <c r="N112" s="389"/>
      <c r="O112" s="389"/>
      <c r="P112" s="389"/>
      <c r="Q112" s="389"/>
      <c r="R112" s="389"/>
      <c r="S112" s="389"/>
      <c r="T112" s="389"/>
      <c r="U112" s="495"/>
      <c r="V112" s="495"/>
      <c r="W112" s="389"/>
      <c r="X112" s="389"/>
      <c r="Y112" s="389"/>
      <c r="Z112" s="389"/>
      <c r="AA112" s="389"/>
      <c r="AB112" s="495"/>
      <c r="AC112" s="389"/>
      <c r="AD112" s="389"/>
      <c r="AE112" s="389"/>
      <c r="AF112" s="389"/>
      <c r="AG112" s="389"/>
      <c r="AH112" s="490"/>
      <c r="AI112" s="490"/>
      <c r="AJ112" s="389"/>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row>
    <row r="113" spans="1:175" s="160" customFormat="1" ht="72" customHeight="1" x14ac:dyDescent="0.25">
      <c r="A113" s="159"/>
      <c r="B113" s="388" t="s">
        <v>660</v>
      </c>
      <c r="C113" s="388" t="s">
        <v>661</v>
      </c>
      <c r="D113" s="388" t="s">
        <v>662</v>
      </c>
      <c r="E113" s="388" t="s">
        <v>373</v>
      </c>
      <c r="F113" s="508" t="s">
        <v>663</v>
      </c>
      <c r="G113" s="388" t="s">
        <v>606</v>
      </c>
      <c r="H113" s="388" t="s">
        <v>41</v>
      </c>
      <c r="I113" s="388" t="s">
        <v>41</v>
      </c>
      <c r="J113" s="154" t="s">
        <v>583</v>
      </c>
      <c r="K113" s="154" t="s">
        <v>380</v>
      </c>
      <c r="L113" s="154" t="s">
        <v>593</v>
      </c>
      <c r="M113" s="154">
        <v>1</v>
      </c>
      <c r="N113" s="388" t="s">
        <v>223</v>
      </c>
      <c r="O113" s="388" t="s">
        <v>664</v>
      </c>
      <c r="P113" s="388" t="s">
        <v>378</v>
      </c>
      <c r="Q113" s="388" t="s">
        <v>44</v>
      </c>
      <c r="R113" s="388" t="s">
        <v>292</v>
      </c>
      <c r="S113" s="388" t="s">
        <v>131</v>
      </c>
      <c r="T113" s="388">
        <f>U113</f>
        <v>212500</v>
      </c>
      <c r="U113" s="388">
        <v>212500</v>
      </c>
      <c r="V113" s="388">
        <f>U113</f>
        <v>212500</v>
      </c>
      <c r="W113" s="388" t="s">
        <v>293</v>
      </c>
      <c r="X113" s="388" t="s">
        <v>293</v>
      </c>
      <c r="Y113" s="388" t="s">
        <v>293</v>
      </c>
      <c r="Z113" s="388" t="s">
        <v>293</v>
      </c>
      <c r="AA113" s="388" t="s">
        <v>293</v>
      </c>
      <c r="AB113" s="388">
        <v>37500</v>
      </c>
      <c r="AC113" s="388" t="s">
        <v>54</v>
      </c>
      <c r="AD113" s="388" t="s">
        <v>293</v>
      </c>
      <c r="AE113" s="494">
        <f>V113</f>
        <v>212500</v>
      </c>
      <c r="AF113" s="388" t="s">
        <v>293</v>
      </c>
      <c r="AG113" s="388" t="s">
        <v>293</v>
      </c>
      <c r="AH113" s="388" t="s">
        <v>665</v>
      </c>
      <c r="AI113" s="489" t="s">
        <v>658</v>
      </c>
      <c r="AJ113" s="388"/>
    </row>
    <row r="114" spans="1:175" s="160" customFormat="1" ht="48" customHeight="1" x14ac:dyDescent="0.25">
      <c r="A114" s="159"/>
      <c r="B114" s="392"/>
      <c r="C114" s="392"/>
      <c r="D114" s="392"/>
      <c r="E114" s="392"/>
      <c r="F114" s="508"/>
      <c r="G114" s="392"/>
      <c r="H114" s="392"/>
      <c r="I114" s="392"/>
      <c r="J114" s="499" t="s">
        <v>666</v>
      </c>
      <c r="K114" s="499" t="s">
        <v>376</v>
      </c>
      <c r="L114" s="499" t="s">
        <v>595</v>
      </c>
      <c r="M114" s="499">
        <v>250</v>
      </c>
      <c r="N114" s="392"/>
      <c r="O114" s="392"/>
      <c r="P114" s="392"/>
      <c r="Q114" s="392"/>
      <c r="R114" s="392"/>
      <c r="S114" s="392"/>
      <c r="T114" s="392"/>
      <c r="U114" s="392"/>
      <c r="V114" s="392"/>
      <c r="W114" s="392"/>
      <c r="X114" s="392"/>
      <c r="Y114" s="392"/>
      <c r="Z114" s="392"/>
      <c r="AA114" s="392"/>
      <c r="AB114" s="392"/>
      <c r="AC114" s="392"/>
      <c r="AD114" s="392"/>
      <c r="AE114" s="516"/>
      <c r="AF114" s="392"/>
      <c r="AG114" s="392"/>
      <c r="AH114" s="392"/>
      <c r="AI114" s="515"/>
      <c r="AJ114" s="392"/>
    </row>
    <row r="115" spans="1:175" s="160" customFormat="1" x14ac:dyDescent="0.25">
      <c r="A115" s="159"/>
      <c r="B115" s="389"/>
      <c r="C115" s="389"/>
      <c r="D115" s="389"/>
      <c r="E115" s="389"/>
      <c r="F115" s="508"/>
      <c r="G115" s="389"/>
      <c r="H115" s="389"/>
      <c r="I115" s="389"/>
      <c r="J115" s="500"/>
      <c r="K115" s="500"/>
      <c r="L115" s="500"/>
      <c r="M115" s="500"/>
      <c r="N115" s="389"/>
      <c r="O115" s="389"/>
      <c r="P115" s="389"/>
      <c r="Q115" s="389"/>
      <c r="R115" s="389"/>
      <c r="S115" s="389"/>
      <c r="T115" s="389"/>
      <c r="U115" s="389"/>
      <c r="V115" s="389"/>
      <c r="W115" s="389"/>
      <c r="X115" s="389"/>
      <c r="Y115" s="389"/>
      <c r="Z115" s="389"/>
      <c r="AA115" s="389"/>
      <c r="AB115" s="389"/>
      <c r="AC115" s="389"/>
      <c r="AD115" s="389"/>
      <c r="AE115" s="495"/>
      <c r="AF115" s="389"/>
      <c r="AG115" s="389"/>
      <c r="AH115" s="389"/>
      <c r="AI115" s="490"/>
      <c r="AJ115" s="389"/>
      <c r="AK115" s="155"/>
      <c r="AL115" s="155"/>
      <c r="AM115" s="155"/>
      <c r="AN115" s="155"/>
      <c r="AO115" s="155"/>
      <c r="AP115" s="155"/>
      <c r="AQ115" s="155"/>
      <c r="AR115" s="155"/>
      <c r="AS115" s="155"/>
      <c r="AT115" s="155"/>
      <c r="AU115" s="155"/>
      <c r="AV115" s="155"/>
      <c r="AW115" s="155"/>
      <c r="AX115" s="155"/>
      <c r="AY115" s="155"/>
      <c r="AZ115" s="155"/>
      <c r="BA115" s="155"/>
      <c r="BB115" s="155"/>
      <c r="BC115" s="155"/>
      <c r="BD115" s="155"/>
      <c r="BE115" s="155"/>
      <c r="BF115" s="155"/>
      <c r="BG115" s="155"/>
      <c r="BH115" s="155"/>
      <c r="BI115" s="155"/>
      <c r="BJ115" s="155"/>
      <c r="BK115" s="155"/>
      <c r="BL115" s="155"/>
      <c r="BM115" s="155"/>
      <c r="BN115" s="155"/>
      <c r="BO115" s="155"/>
      <c r="BP115" s="155"/>
      <c r="BQ115" s="155"/>
      <c r="BR115" s="155"/>
      <c r="BS115" s="155"/>
      <c r="BT115" s="155"/>
      <c r="BU115" s="155"/>
      <c r="BV115" s="155"/>
      <c r="BW115" s="155"/>
      <c r="BX115" s="155"/>
      <c r="BY115" s="155"/>
      <c r="BZ115" s="155"/>
      <c r="CA115" s="155"/>
      <c r="CB115" s="155"/>
      <c r="CC115" s="155"/>
      <c r="CD115" s="155"/>
      <c r="CE115" s="155"/>
      <c r="CF115" s="155"/>
      <c r="CG115" s="155"/>
      <c r="CH115" s="155"/>
      <c r="CI115" s="155"/>
      <c r="CJ115" s="155"/>
      <c r="CK115" s="155"/>
      <c r="CL115" s="155"/>
      <c r="CM115" s="155"/>
      <c r="CN115" s="155"/>
      <c r="CO115" s="155"/>
      <c r="CP115" s="155"/>
      <c r="CQ115" s="155"/>
      <c r="CR115" s="155"/>
      <c r="CS115" s="155"/>
      <c r="CT115" s="155"/>
      <c r="CU115" s="155"/>
      <c r="CV115" s="155"/>
      <c r="CW115" s="155"/>
      <c r="CX115" s="155"/>
      <c r="CY115" s="155"/>
      <c r="CZ115" s="155"/>
      <c r="DA115" s="155"/>
      <c r="DB115" s="155"/>
      <c r="DC115" s="155"/>
      <c r="DD115" s="155"/>
      <c r="DE115" s="155"/>
      <c r="DF115" s="155"/>
      <c r="DG115" s="155"/>
      <c r="DH115" s="155"/>
      <c r="DI115" s="155"/>
      <c r="DJ115" s="155"/>
      <c r="DK115" s="155"/>
      <c r="DL115" s="155"/>
      <c r="DM115" s="155"/>
      <c r="DN115" s="155"/>
      <c r="DO115" s="155"/>
      <c r="DP115" s="155"/>
      <c r="DQ115" s="155"/>
      <c r="DR115" s="155"/>
      <c r="DS115" s="155"/>
      <c r="DT115" s="155"/>
      <c r="DU115" s="155"/>
      <c r="DV115" s="155"/>
      <c r="DW115" s="155"/>
      <c r="DX115" s="155"/>
      <c r="DY115" s="155"/>
      <c r="DZ115" s="155"/>
      <c r="EA115" s="155"/>
      <c r="EB115" s="155"/>
      <c r="EC115" s="155"/>
      <c r="ED115" s="155"/>
      <c r="EE115" s="155"/>
    </row>
    <row r="116" spans="1:175" s="160" customFormat="1" ht="111" customHeight="1" x14ac:dyDescent="0.25">
      <c r="A116" s="159"/>
      <c r="B116" s="388" t="s">
        <v>667</v>
      </c>
      <c r="C116" s="388" t="s">
        <v>668</v>
      </c>
      <c r="D116" s="388" t="s">
        <v>662</v>
      </c>
      <c r="E116" s="388" t="s">
        <v>373</v>
      </c>
      <c r="F116" s="508" t="s">
        <v>669</v>
      </c>
      <c r="G116" s="388" t="s">
        <v>606</v>
      </c>
      <c r="H116" s="388" t="s">
        <v>41</v>
      </c>
      <c r="I116" s="388" t="s">
        <v>41</v>
      </c>
      <c r="J116" s="154" t="s">
        <v>583</v>
      </c>
      <c r="K116" s="154" t="s">
        <v>380</v>
      </c>
      <c r="L116" s="154" t="s">
        <v>593</v>
      </c>
      <c r="M116" s="154">
        <v>1</v>
      </c>
      <c r="N116" s="388" t="s">
        <v>223</v>
      </c>
      <c r="O116" s="388" t="s">
        <v>48</v>
      </c>
      <c r="P116" s="388" t="s">
        <v>378</v>
      </c>
      <c r="Q116" s="388" t="s">
        <v>44</v>
      </c>
      <c r="R116" s="388" t="s">
        <v>292</v>
      </c>
      <c r="S116" s="388" t="s">
        <v>131</v>
      </c>
      <c r="T116" s="388">
        <f>U116</f>
        <v>216308</v>
      </c>
      <c r="U116" s="388">
        <v>216308</v>
      </c>
      <c r="V116" s="388">
        <f>U116</f>
        <v>216308</v>
      </c>
      <c r="W116" s="388" t="s">
        <v>293</v>
      </c>
      <c r="X116" s="388" t="s">
        <v>293</v>
      </c>
      <c r="Y116" s="388" t="s">
        <v>293</v>
      </c>
      <c r="Z116" s="388" t="s">
        <v>293</v>
      </c>
      <c r="AA116" s="388" t="s">
        <v>293</v>
      </c>
      <c r="AB116" s="388">
        <v>76792</v>
      </c>
      <c r="AC116" s="388" t="s">
        <v>54</v>
      </c>
      <c r="AD116" s="388" t="s">
        <v>293</v>
      </c>
      <c r="AE116" s="494">
        <f>V116</f>
        <v>216308</v>
      </c>
      <c r="AF116" s="388" t="s">
        <v>293</v>
      </c>
      <c r="AG116" s="388" t="s">
        <v>293</v>
      </c>
      <c r="AH116" s="388" t="s">
        <v>588</v>
      </c>
      <c r="AI116" s="489" t="s">
        <v>589</v>
      </c>
      <c r="AJ116" s="388"/>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155"/>
      <c r="BJ116" s="155"/>
      <c r="BK116" s="155"/>
      <c r="BL116" s="155"/>
      <c r="BM116" s="155"/>
      <c r="BN116" s="155"/>
      <c r="BO116" s="155"/>
      <c r="BP116" s="155"/>
      <c r="BQ116" s="155"/>
      <c r="BR116" s="155"/>
      <c r="BS116" s="155"/>
      <c r="BT116" s="155"/>
      <c r="BU116" s="155"/>
      <c r="BV116" s="155"/>
      <c r="BW116" s="155"/>
      <c r="BX116" s="155"/>
      <c r="BY116" s="155"/>
      <c r="BZ116" s="155"/>
      <c r="CA116" s="155"/>
      <c r="CB116" s="155"/>
      <c r="CC116" s="155"/>
      <c r="CD116" s="155"/>
      <c r="CE116" s="155"/>
      <c r="CF116" s="155"/>
      <c r="CG116" s="155"/>
      <c r="CH116" s="155"/>
      <c r="CI116" s="155"/>
      <c r="CJ116" s="155"/>
      <c r="CK116" s="155"/>
      <c r="CL116" s="155"/>
      <c r="CM116" s="155"/>
      <c r="CN116" s="155"/>
      <c r="CO116" s="155"/>
      <c r="CP116" s="155"/>
      <c r="CQ116" s="155"/>
      <c r="CR116" s="155"/>
      <c r="CS116" s="155"/>
      <c r="CT116" s="155"/>
      <c r="CU116" s="155"/>
      <c r="CV116" s="155"/>
      <c r="CW116" s="155"/>
      <c r="CX116" s="155"/>
      <c r="CY116" s="155"/>
      <c r="CZ116" s="155"/>
      <c r="DA116" s="155"/>
      <c r="DB116" s="155"/>
      <c r="DC116" s="155"/>
      <c r="DD116" s="155"/>
      <c r="DE116" s="155"/>
      <c r="DF116" s="155"/>
      <c r="DG116" s="155"/>
      <c r="DH116" s="155"/>
      <c r="DI116" s="155"/>
      <c r="DJ116" s="155"/>
      <c r="DK116" s="155"/>
      <c r="DL116" s="155"/>
      <c r="DM116" s="155"/>
      <c r="DN116" s="155"/>
      <c r="DO116" s="155"/>
      <c r="DP116" s="155"/>
      <c r="DQ116" s="155"/>
      <c r="DR116" s="155"/>
      <c r="DS116" s="155"/>
      <c r="DT116" s="155"/>
      <c r="DU116" s="155"/>
      <c r="DV116" s="155"/>
      <c r="DW116" s="155"/>
      <c r="DX116" s="155"/>
      <c r="DY116" s="155"/>
      <c r="DZ116" s="155"/>
      <c r="EA116" s="155"/>
      <c r="EB116" s="155"/>
      <c r="EC116" s="155"/>
      <c r="ED116" s="155"/>
      <c r="EE116" s="155"/>
    </row>
    <row r="117" spans="1:175" s="160" customFormat="1" ht="72" customHeight="1" x14ac:dyDescent="0.25">
      <c r="A117" s="159"/>
      <c r="B117" s="392"/>
      <c r="C117" s="392"/>
      <c r="D117" s="392"/>
      <c r="E117" s="392"/>
      <c r="F117" s="508"/>
      <c r="G117" s="392"/>
      <c r="H117" s="392"/>
      <c r="I117" s="392"/>
      <c r="J117" s="499" t="s">
        <v>666</v>
      </c>
      <c r="K117" s="499" t="s">
        <v>376</v>
      </c>
      <c r="L117" s="499" t="s">
        <v>595</v>
      </c>
      <c r="M117" s="499">
        <v>13000</v>
      </c>
      <c r="N117" s="392"/>
      <c r="O117" s="392"/>
      <c r="P117" s="392"/>
      <c r="Q117" s="392"/>
      <c r="R117" s="392"/>
      <c r="S117" s="392"/>
      <c r="T117" s="392"/>
      <c r="U117" s="392"/>
      <c r="V117" s="392"/>
      <c r="W117" s="392"/>
      <c r="X117" s="392"/>
      <c r="Y117" s="392"/>
      <c r="Z117" s="392"/>
      <c r="AA117" s="392"/>
      <c r="AB117" s="392"/>
      <c r="AC117" s="392"/>
      <c r="AD117" s="392"/>
      <c r="AE117" s="516"/>
      <c r="AF117" s="392"/>
      <c r="AG117" s="392"/>
      <c r="AH117" s="392"/>
      <c r="AI117" s="515"/>
      <c r="AJ117" s="392"/>
      <c r="AK117" s="155"/>
      <c r="AL117" s="155"/>
      <c r="AM117" s="155"/>
      <c r="AN117" s="155"/>
      <c r="AO117" s="155"/>
      <c r="AP117" s="155"/>
      <c r="AQ117" s="155"/>
      <c r="AR117" s="155"/>
      <c r="AS117" s="155"/>
      <c r="AT117" s="155"/>
      <c r="AU117" s="155"/>
      <c r="AV117" s="155"/>
      <c r="AW117" s="155"/>
      <c r="AX117" s="155"/>
      <c r="AY117" s="155"/>
      <c r="AZ117" s="155"/>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c r="CA117" s="155"/>
      <c r="CB117" s="155"/>
      <c r="CC117" s="155"/>
      <c r="CD117" s="155"/>
      <c r="CE117" s="155"/>
      <c r="CF117" s="155"/>
      <c r="CG117" s="155"/>
      <c r="CH117" s="155"/>
      <c r="CI117" s="155"/>
      <c r="CJ117" s="155"/>
      <c r="CK117" s="155"/>
      <c r="CL117" s="155"/>
      <c r="CM117" s="155"/>
      <c r="CN117" s="155"/>
      <c r="CO117" s="155"/>
      <c r="CP117" s="155"/>
      <c r="CQ117" s="155"/>
      <c r="CR117" s="155"/>
      <c r="CS117" s="155"/>
      <c r="CT117" s="155"/>
      <c r="CU117" s="155"/>
      <c r="CV117" s="155"/>
      <c r="CW117" s="155"/>
      <c r="CX117" s="155"/>
      <c r="CY117" s="155"/>
      <c r="CZ117" s="155"/>
      <c r="DA117" s="155"/>
      <c r="DB117" s="155"/>
      <c r="DC117" s="155"/>
      <c r="DD117" s="155"/>
      <c r="DE117" s="155"/>
      <c r="DF117" s="155"/>
      <c r="DG117" s="155"/>
      <c r="DH117" s="155"/>
      <c r="DI117" s="155"/>
      <c r="DJ117" s="155"/>
      <c r="DK117" s="155"/>
      <c r="DL117" s="155"/>
      <c r="DM117" s="155"/>
      <c r="DN117" s="155"/>
      <c r="DO117" s="155"/>
      <c r="DP117" s="155"/>
      <c r="DQ117" s="155"/>
      <c r="DR117" s="155"/>
      <c r="DS117" s="155"/>
      <c r="DT117" s="155"/>
      <c r="DU117" s="155"/>
      <c r="DV117" s="155"/>
      <c r="DW117" s="155"/>
      <c r="DX117" s="155"/>
      <c r="DY117" s="155"/>
      <c r="DZ117" s="155"/>
      <c r="EA117" s="155"/>
      <c r="EB117" s="155"/>
      <c r="EC117" s="155"/>
      <c r="ED117" s="155"/>
      <c r="EE117" s="155"/>
      <c r="EF117" s="155"/>
      <c r="EG117" s="155"/>
      <c r="EH117" s="155"/>
      <c r="EI117" s="155"/>
      <c r="EJ117" s="155"/>
      <c r="EK117" s="155"/>
      <c r="EL117" s="155"/>
      <c r="EM117" s="155"/>
      <c r="EN117" s="155"/>
      <c r="EO117" s="155"/>
      <c r="EP117" s="155"/>
      <c r="EQ117" s="155"/>
      <c r="ER117" s="155"/>
      <c r="ES117" s="155"/>
      <c r="ET117" s="155"/>
      <c r="EU117" s="155"/>
      <c r="EV117" s="155"/>
      <c r="EW117" s="155"/>
      <c r="EX117" s="155"/>
      <c r="EY117" s="155"/>
      <c r="EZ117" s="155"/>
      <c r="FA117" s="155"/>
      <c r="FB117" s="155"/>
      <c r="FC117" s="155"/>
      <c r="FD117" s="155"/>
      <c r="FE117" s="155"/>
      <c r="FF117" s="155"/>
      <c r="FG117" s="155"/>
      <c r="FH117" s="155"/>
      <c r="FI117" s="155"/>
      <c r="FJ117" s="155"/>
      <c r="FK117" s="155"/>
      <c r="FL117" s="155"/>
      <c r="FM117" s="155"/>
      <c r="FN117" s="155"/>
      <c r="FO117" s="155"/>
      <c r="FP117" s="155"/>
      <c r="FQ117" s="155"/>
      <c r="FR117" s="155"/>
      <c r="FS117" s="155"/>
    </row>
    <row r="118" spans="1:175" s="160" customFormat="1" x14ac:dyDescent="0.25">
      <c r="A118" s="159"/>
      <c r="B118" s="389"/>
      <c r="C118" s="389"/>
      <c r="D118" s="389"/>
      <c r="E118" s="389"/>
      <c r="F118" s="388"/>
      <c r="G118" s="389"/>
      <c r="H118" s="389"/>
      <c r="I118" s="389"/>
      <c r="J118" s="501"/>
      <c r="K118" s="501"/>
      <c r="L118" s="501"/>
      <c r="M118" s="501"/>
      <c r="N118" s="392"/>
      <c r="O118" s="392"/>
      <c r="P118" s="389"/>
      <c r="Q118" s="389"/>
      <c r="R118" s="389"/>
      <c r="S118" s="389"/>
      <c r="T118" s="392"/>
      <c r="U118" s="392"/>
      <c r="V118" s="392"/>
      <c r="W118" s="392"/>
      <c r="X118" s="392"/>
      <c r="Y118" s="392"/>
      <c r="Z118" s="392"/>
      <c r="AA118" s="392"/>
      <c r="AB118" s="392"/>
      <c r="AC118" s="389"/>
      <c r="AD118" s="392"/>
      <c r="AE118" s="516"/>
      <c r="AF118" s="392"/>
      <c r="AG118" s="392"/>
      <c r="AH118" s="389"/>
      <c r="AI118" s="490"/>
      <c r="AJ118" s="392"/>
      <c r="AK118" s="155"/>
      <c r="AL118" s="155"/>
      <c r="AM118" s="155"/>
      <c r="AN118" s="155"/>
      <c r="AO118" s="155"/>
      <c r="AP118" s="155"/>
      <c r="AQ118" s="155"/>
      <c r="AR118" s="155"/>
      <c r="AS118" s="155"/>
      <c r="AT118" s="155"/>
      <c r="AU118" s="155"/>
      <c r="AV118" s="155"/>
      <c r="AW118" s="155"/>
      <c r="AX118" s="155"/>
      <c r="AY118" s="155"/>
      <c r="AZ118" s="155"/>
      <c r="BA118" s="155"/>
      <c r="BB118" s="155"/>
      <c r="BC118" s="155"/>
      <c r="BD118" s="155"/>
      <c r="BE118" s="155"/>
      <c r="BF118" s="155"/>
      <c r="BG118" s="155"/>
      <c r="BH118" s="155"/>
      <c r="BI118" s="155"/>
      <c r="BJ118" s="155"/>
      <c r="BK118" s="155"/>
      <c r="BL118" s="155"/>
      <c r="BM118" s="155"/>
      <c r="BN118" s="155"/>
      <c r="BO118" s="155"/>
      <c r="BP118" s="155"/>
      <c r="BQ118" s="155"/>
      <c r="BR118" s="155"/>
      <c r="BS118" s="155"/>
      <c r="BT118" s="155"/>
      <c r="BU118" s="155"/>
      <c r="BV118" s="155"/>
      <c r="BW118" s="155"/>
      <c r="BX118" s="155"/>
      <c r="BY118" s="155"/>
      <c r="BZ118" s="155"/>
      <c r="CA118" s="155"/>
      <c r="CB118" s="155"/>
      <c r="CC118" s="155"/>
      <c r="CD118" s="155"/>
      <c r="CE118" s="155"/>
      <c r="CF118" s="155"/>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55"/>
      <c r="DC118" s="155"/>
      <c r="DD118" s="155"/>
      <c r="DE118" s="155"/>
      <c r="DF118" s="155"/>
      <c r="DG118" s="155"/>
      <c r="DH118" s="155"/>
      <c r="DI118" s="155"/>
      <c r="DJ118" s="155"/>
      <c r="DK118" s="155"/>
      <c r="DL118" s="155"/>
      <c r="DM118" s="155"/>
      <c r="DN118" s="155"/>
      <c r="DO118" s="155"/>
      <c r="DP118" s="155"/>
      <c r="DQ118" s="155"/>
      <c r="DR118" s="155"/>
      <c r="DS118" s="155"/>
      <c r="DT118" s="155"/>
      <c r="DU118" s="155"/>
      <c r="DV118" s="155"/>
      <c r="DW118" s="155"/>
      <c r="DX118" s="155"/>
      <c r="DY118" s="155"/>
      <c r="DZ118" s="155"/>
      <c r="EA118" s="155"/>
      <c r="EB118" s="155"/>
      <c r="EC118" s="155"/>
      <c r="ED118" s="155"/>
      <c r="EE118" s="155"/>
      <c r="EF118" s="155"/>
      <c r="EG118" s="155"/>
      <c r="EH118" s="155"/>
      <c r="EI118" s="155"/>
      <c r="EJ118" s="155"/>
      <c r="EK118" s="155"/>
      <c r="EL118" s="155"/>
      <c r="EM118" s="155"/>
      <c r="EN118" s="155"/>
      <c r="EO118" s="155"/>
      <c r="EP118" s="155"/>
      <c r="EQ118" s="155"/>
      <c r="ER118" s="155"/>
      <c r="ES118" s="155"/>
      <c r="ET118" s="155"/>
      <c r="EU118" s="155"/>
      <c r="EV118" s="155"/>
      <c r="EW118" s="155"/>
      <c r="EX118" s="155"/>
      <c r="EY118" s="155"/>
      <c r="EZ118" s="155"/>
      <c r="FA118" s="155"/>
      <c r="FB118" s="155"/>
      <c r="FC118" s="155"/>
      <c r="FD118" s="155"/>
      <c r="FE118" s="155"/>
      <c r="FF118" s="155"/>
      <c r="FG118" s="155"/>
      <c r="FH118" s="155"/>
      <c r="FI118" s="155"/>
      <c r="FJ118" s="155"/>
      <c r="FK118" s="155"/>
      <c r="FL118" s="155"/>
      <c r="FM118" s="155"/>
      <c r="FN118" s="155"/>
      <c r="FO118" s="155"/>
      <c r="FP118" s="155"/>
      <c r="FQ118" s="155"/>
      <c r="FR118" s="155"/>
      <c r="FS118" s="155"/>
    </row>
    <row r="119" spans="1:175" s="160" customFormat="1" ht="72" customHeight="1" x14ac:dyDescent="0.25">
      <c r="A119" s="512"/>
      <c r="B119" s="508" t="s">
        <v>670</v>
      </c>
      <c r="C119" s="508" t="s">
        <v>671</v>
      </c>
      <c r="D119" s="388" t="s">
        <v>662</v>
      </c>
      <c r="E119" s="388" t="s">
        <v>373</v>
      </c>
      <c r="F119" s="508" t="s">
        <v>672</v>
      </c>
      <c r="G119" s="388" t="s">
        <v>606</v>
      </c>
      <c r="H119" s="508" t="s">
        <v>41</v>
      </c>
      <c r="I119" s="508" t="s">
        <v>41</v>
      </c>
      <c r="J119" s="148" t="s">
        <v>583</v>
      </c>
      <c r="K119" s="148" t="s">
        <v>380</v>
      </c>
      <c r="L119" s="148" t="s">
        <v>593</v>
      </c>
      <c r="M119" s="148">
        <v>1</v>
      </c>
      <c r="N119" s="508" t="s">
        <v>223</v>
      </c>
      <c r="O119" s="508" t="s">
        <v>61</v>
      </c>
      <c r="P119" s="508" t="s">
        <v>378</v>
      </c>
      <c r="Q119" s="508" t="s">
        <v>44</v>
      </c>
      <c r="R119" s="508" t="s">
        <v>292</v>
      </c>
      <c r="S119" s="508" t="s">
        <v>131</v>
      </c>
      <c r="T119" s="496">
        <f>U119+U122+U125+U128+U131</f>
        <v>2016149.91</v>
      </c>
      <c r="U119" s="508">
        <v>290000</v>
      </c>
      <c r="V119" s="508">
        <f>U119</f>
        <v>290000</v>
      </c>
      <c r="W119" s="509" t="s">
        <v>293</v>
      </c>
      <c r="X119" s="509" t="s">
        <v>293</v>
      </c>
      <c r="Y119" s="509" t="s">
        <v>293</v>
      </c>
      <c r="Z119" s="509" t="s">
        <v>293</v>
      </c>
      <c r="AA119" s="509" t="s">
        <v>293</v>
      </c>
      <c r="AB119" s="508">
        <v>51176.47</v>
      </c>
      <c r="AC119" s="508" t="s">
        <v>54</v>
      </c>
      <c r="AD119" s="509" t="s">
        <v>293</v>
      </c>
      <c r="AE119" s="508">
        <f>V119</f>
        <v>290000</v>
      </c>
      <c r="AF119" s="509" t="s">
        <v>293</v>
      </c>
      <c r="AG119" s="509" t="s">
        <v>293</v>
      </c>
      <c r="AH119" s="509" t="s">
        <v>309</v>
      </c>
      <c r="AI119" s="509" t="s">
        <v>646</v>
      </c>
      <c r="AJ119" s="510"/>
    </row>
    <row r="120" spans="1:175" s="160" customFormat="1" ht="48" customHeight="1" x14ac:dyDescent="0.25">
      <c r="A120" s="513"/>
      <c r="B120" s="508"/>
      <c r="C120" s="508"/>
      <c r="D120" s="392"/>
      <c r="E120" s="392"/>
      <c r="F120" s="508"/>
      <c r="G120" s="392"/>
      <c r="H120" s="508"/>
      <c r="I120" s="508"/>
      <c r="J120" s="508" t="s">
        <v>594</v>
      </c>
      <c r="K120" s="508" t="s">
        <v>376</v>
      </c>
      <c r="L120" s="508" t="s">
        <v>595</v>
      </c>
      <c r="M120" s="508">
        <v>3000</v>
      </c>
      <c r="N120" s="508"/>
      <c r="O120" s="508"/>
      <c r="P120" s="508"/>
      <c r="Q120" s="508"/>
      <c r="R120" s="508"/>
      <c r="S120" s="508"/>
      <c r="T120" s="508"/>
      <c r="U120" s="508"/>
      <c r="V120" s="508"/>
      <c r="W120" s="509"/>
      <c r="X120" s="509"/>
      <c r="Y120" s="509"/>
      <c r="Z120" s="509"/>
      <c r="AA120" s="509"/>
      <c r="AB120" s="508"/>
      <c r="AC120" s="508"/>
      <c r="AD120" s="509"/>
      <c r="AE120" s="508"/>
      <c r="AF120" s="509"/>
      <c r="AG120" s="509"/>
      <c r="AH120" s="509"/>
      <c r="AI120" s="509"/>
      <c r="AJ120" s="511"/>
    </row>
    <row r="121" spans="1:175" s="160" customFormat="1" x14ac:dyDescent="0.25">
      <c r="A121" s="513"/>
      <c r="B121" s="508"/>
      <c r="C121" s="508"/>
      <c r="D121" s="389"/>
      <c r="E121" s="389"/>
      <c r="F121" s="508"/>
      <c r="G121" s="389"/>
      <c r="H121" s="508"/>
      <c r="I121" s="508"/>
      <c r="J121" s="508"/>
      <c r="K121" s="508"/>
      <c r="L121" s="508"/>
      <c r="M121" s="508"/>
      <c r="N121" s="508"/>
      <c r="O121" s="508"/>
      <c r="P121" s="508"/>
      <c r="Q121" s="508"/>
      <c r="R121" s="508"/>
      <c r="S121" s="508"/>
      <c r="T121" s="508"/>
      <c r="U121" s="508"/>
      <c r="V121" s="508"/>
      <c r="W121" s="509"/>
      <c r="X121" s="509"/>
      <c r="Y121" s="509"/>
      <c r="Z121" s="509"/>
      <c r="AA121" s="509"/>
      <c r="AB121" s="508"/>
      <c r="AC121" s="508"/>
      <c r="AD121" s="509"/>
      <c r="AE121" s="508"/>
      <c r="AF121" s="509"/>
      <c r="AG121" s="509"/>
      <c r="AH121" s="509"/>
      <c r="AI121" s="509"/>
      <c r="AJ121" s="511"/>
    </row>
    <row r="122" spans="1:175" s="160" customFormat="1" ht="111" customHeight="1" x14ac:dyDescent="0.25">
      <c r="A122" s="513"/>
      <c r="B122" s="508"/>
      <c r="C122" s="508"/>
      <c r="D122" s="388" t="s">
        <v>662</v>
      </c>
      <c r="E122" s="388" t="s">
        <v>373</v>
      </c>
      <c r="F122" s="508" t="s">
        <v>673</v>
      </c>
      <c r="G122" s="388" t="s">
        <v>606</v>
      </c>
      <c r="H122" s="508"/>
      <c r="I122" s="508"/>
      <c r="J122" s="148" t="s">
        <v>583</v>
      </c>
      <c r="K122" s="148" t="s">
        <v>380</v>
      </c>
      <c r="L122" s="148" t="s">
        <v>593</v>
      </c>
      <c r="M122" s="148">
        <v>1</v>
      </c>
      <c r="N122" s="508" t="s">
        <v>223</v>
      </c>
      <c r="O122" s="508" t="s">
        <v>82</v>
      </c>
      <c r="P122" s="508"/>
      <c r="Q122" s="508"/>
      <c r="R122" s="508"/>
      <c r="S122" s="508"/>
      <c r="T122" s="508"/>
      <c r="U122" s="487">
        <v>680000</v>
      </c>
      <c r="V122" s="487">
        <f>U122</f>
        <v>680000</v>
      </c>
      <c r="W122" s="509" t="s">
        <v>293</v>
      </c>
      <c r="X122" s="509" t="s">
        <v>293</v>
      </c>
      <c r="Y122" s="509" t="s">
        <v>293</v>
      </c>
      <c r="Z122" s="509" t="s">
        <v>293</v>
      </c>
      <c r="AA122" s="509" t="s">
        <v>293</v>
      </c>
      <c r="AB122" s="487">
        <v>120000</v>
      </c>
      <c r="AC122" s="508"/>
      <c r="AD122" s="509" t="s">
        <v>293</v>
      </c>
      <c r="AE122" s="487">
        <f>V122</f>
        <v>680000</v>
      </c>
      <c r="AF122" s="509" t="s">
        <v>293</v>
      </c>
      <c r="AG122" s="509" t="s">
        <v>293</v>
      </c>
      <c r="AH122" s="509"/>
      <c r="AI122" s="509"/>
      <c r="AJ122" s="511"/>
    </row>
    <row r="123" spans="1:175" s="160" customFormat="1" ht="72" customHeight="1" x14ac:dyDescent="0.25">
      <c r="A123" s="513"/>
      <c r="B123" s="508"/>
      <c r="C123" s="508"/>
      <c r="D123" s="392"/>
      <c r="E123" s="392"/>
      <c r="F123" s="508"/>
      <c r="G123" s="392"/>
      <c r="H123" s="508"/>
      <c r="I123" s="508"/>
      <c r="J123" s="508" t="s">
        <v>594</v>
      </c>
      <c r="K123" s="508" t="s">
        <v>376</v>
      </c>
      <c r="L123" s="508" t="s">
        <v>595</v>
      </c>
      <c r="M123" s="508">
        <v>45000</v>
      </c>
      <c r="N123" s="508"/>
      <c r="O123" s="508"/>
      <c r="P123" s="508"/>
      <c r="Q123" s="508"/>
      <c r="R123" s="508"/>
      <c r="S123" s="508"/>
      <c r="T123" s="508"/>
      <c r="U123" s="511"/>
      <c r="V123" s="511"/>
      <c r="W123" s="509"/>
      <c r="X123" s="509"/>
      <c r="Y123" s="509"/>
      <c r="Z123" s="509"/>
      <c r="AA123" s="509"/>
      <c r="AB123" s="511"/>
      <c r="AC123" s="508"/>
      <c r="AD123" s="509"/>
      <c r="AE123" s="487"/>
      <c r="AF123" s="509"/>
      <c r="AG123" s="509"/>
      <c r="AH123" s="509"/>
      <c r="AI123" s="509"/>
      <c r="AJ123" s="511"/>
    </row>
    <row r="124" spans="1:175" s="160" customFormat="1" x14ac:dyDescent="0.25">
      <c r="A124" s="513"/>
      <c r="B124" s="508"/>
      <c r="C124" s="508"/>
      <c r="D124" s="389"/>
      <c r="E124" s="389"/>
      <c r="F124" s="508"/>
      <c r="G124" s="389"/>
      <c r="H124" s="508"/>
      <c r="I124" s="508"/>
      <c r="J124" s="508"/>
      <c r="K124" s="508"/>
      <c r="L124" s="508"/>
      <c r="M124" s="508"/>
      <c r="N124" s="508"/>
      <c r="O124" s="508"/>
      <c r="P124" s="508"/>
      <c r="Q124" s="508"/>
      <c r="R124" s="508"/>
      <c r="S124" s="508"/>
      <c r="T124" s="508"/>
      <c r="U124" s="511"/>
      <c r="V124" s="511"/>
      <c r="W124" s="509"/>
      <c r="X124" s="509"/>
      <c r="Y124" s="509"/>
      <c r="Z124" s="509"/>
      <c r="AA124" s="509"/>
      <c r="AB124" s="511"/>
      <c r="AC124" s="508"/>
      <c r="AD124" s="509"/>
      <c r="AE124" s="487"/>
      <c r="AF124" s="509"/>
      <c r="AG124" s="509"/>
      <c r="AH124" s="509"/>
      <c r="AI124" s="509"/>
      <c r="AJ124" s="511"/>
    </row>
    <row r="125" spans="1:175" s="160" customFormat="1" ht="72" customHeight="1" x14ac:dyDescent="0.25">
      <c r="A125" s="513"/>
      <c r="B125" s="508"/>
      <c r="C125" s="508"/>
      <c r="D125" s="388" t="s">
        <v>662</v>
      </c>
      <c r="E125" s="388" t="s">
        <v>373</v>
      </c>
      <c r="F125" s="508" t="s">
        <v>674</v>
      </c>
      <c r="G125" s="388" t="s">
        <v>606</v>
      </c>
      <c r="H125" s="508"/>
      <c r="I125" s="508"/>
      <c r="J125" s="148" t="s">
        <v>583</v>
      </c>
      <c r="K125" s="148" t="s">
        <v>380</v>
      </c>
      <c r="L125" s="148" t="s">
        <v>593</v>
      </c>
      <c r="M125" s="148">
        <v>1</v>
      </c>
      <c r="N125" s="508" t="s">
        <v>223</v>
      </c>
      <c r="O125" s="508"/>
      <c r="P125" s="508"/>
      <c r="Q125" s="508"/>
      <c r="R125" s="508"/>
      <c r="S125" s="508"/>
      <c r="T125" s="508"/>
      <c r="U125" s="508">
        <v>305940.5</v>
      </c>
      <c r="V125" s="508">
        <f>U125</f>
        <v>305940.5</v>
      </c>
      <c r="W125" s="509" t="s">
        <v>293</v>
      </c>
      <c r="X125" s="509" t="s">
        <v>293</v>
      </c>
      <c r="Y125" s="509" t="s">
        <v>293</v>
      </c>
      <c r="Z125" s="509" t="s">
        <v>293</v>
      </c>
      <c r="AA125" s="509" t="s">
        <v>293</v>
      </c>
      <c r="AB125" s="508">
        <v>53989.5</v>
      </c>
      <c r="AC125" s="508"/>
      <c r="AD125" s="509" t="s">
        <v>293</v>
      </c>
      <c r="AE125" s="508">
        <f>V125</f>
        <v>305940.5</v>
      </c>
      <c r="AF125" s="509" t="s">
        <v>293</v>
      </c>
      <c r="AG125" s="509" t="s">
        <v>293</v>
      </c>
      <c r="AH125" s="509"/>
      <c r="AI125" s="509"/>
      <c r="AJ125" s="511"/>
    </row>
    <row r="126" spans="1:175" s="160" customFormat="1" ht="48" customHeight="1" x14ac:dyDescent="0.25">
      <c r="A126" s="513"/>
      <c r="B126" s="508"/>
      <c r="C126" s="508"/>
      <c r="D126" s="392"/>
      <c r="E126" s="392"/>
      <c r="F126" s="508"/>
      <c r="G126" s="392"/>
      <c r="H126" s="508"/>
      <c r="I126" s="508"/>
      <c r="J126" s="508" t="s">
        <v>594</v>
      </c>
      <c r="K126" s="508" t="s">
        <v>376</v>
      </c>
      <c r="L126" s="508" t="s">
        <v>595</v>
      </c>
      <c r="M126" s="508">
        <v>3000</v>
      </c>
      <c r="N126" s="508"/>
      <c r="O126" s="508"/>
      <c r="P126" s="508"/>
      <c r="Q126" s="508"/>
      <c r="R126" s="508"/>
      <c r="S126" s="508"/>
      <c r="T126" s="508"/>
      <c r="U126" s="508"/>
      <c r="V126" s="508"/>
      <c r="W126" s="509"/>
      <c r="X126" s="509"/>
      <c r="Y126" s="509"/>
      <c r="Z126" s="509"/>
      <c r="AA126" s="509"/>
      <c r="AB126" s="508"/>
      <c r="AC126" s="508"/>
      <c r="AD126" s="509"/>
      <c r="AE126" s="508"/>
      <c r="AF126" s="509"/>
      <c r="AG126" s="509"/>
      <c r="AH126" s="509"/>
      <c r="AI126" s="509"/>
      <c r="AJ126" s="511"/>
    </row>
    <row r="127" spans="1:175" s="160" customFormat="1" x14ac:dyDescent="0.25">
      <c r="A127" s="513"/>
      <c r="B127" s="508"/>
      <c r="C127" s="508"/>
      <c r="D127" s="389"/>
      <c r="E127" s="389"/>
      <c r="F127" s="508"/>
      <c r="G127" s="389"/>
      <c r="H127" s="508"/>
      <c r="I127" s="508"/>
      <c r="J127" s="508"/>
      <c r="K127" s="508"/>
      <c r="L127" s="508"/>
      <c r="M127" s="508"/>
      <c r="N127" s="508"/>
      <c r="O127" s="508"/>
      <c r="P127" s="508"/>
      <c r="Q127" s="508"/>
      <c r="R127" s="508"/>
      <c r="S127" s="508"/>
      <c r="T127" s="508"/>
      <c r="U127" s="508"/>
      <c r="V127" s="508"/>
      <c r="W127" s="509"/>
      <c r="X127" s="509"/>
      <c r="Y127" s="509"/>
      <c r="Z127" s="509"/>
      <c r="AA127" s="509"/>
      <c r="AB127" s="508"/>
      <c r="AC127" s="508"/>
      <c r="AD127" s="509"/>
      <c r="AE127" s="508"/>
      <c r="AF127" s="509"/>
      <c r="AG127" s="509"/>
      <c r="AH127" s="509"/>
      <c r="AI127" s="509"/>
      <c r="AJ127" s="511"/>
    </row>
    <row r="128" spans="1:175" s="160" customFormat="1" ht="111" customHeight="1" x14ac:dyDescent="0.25">
      <c r="A128" s="513"/>
      <c r="B128" s="508"/>
      <c r="C128" s="508"/>
      <c r="D128" s="388" t="s">
        <v>662</v>
      </c>
      <c r="E128" s="388" t="s">
        <v>373</v>
      </c>
      <c r="F128" s="508" t="s">
        <v>675</v>
      </c>
      <c r="G128" s="388" t="s">
        <v>606</v>
      </c>
      <c r="H128" s="508"/>
      <c r="I128" s="508"/>
      <c r="J128" s="148" t="s">
        <v>583</v>
      </c>
      <c r="K128" s="148" t="s">
        <v>380</v>
      </c>
      <c r="L128" s="148" t="s">
        <v>593</v>
      </c>
      <c r="M128" s="148">
        <v>1</v>
      </c>
      <c r="N128" s="508" t="s">
        <v>223</v>
      </c>
      <c r="O128" s="508" t="s">
        <v>87</v>
      </c>
      <c r="P128" s="508"/>
      <c r="Q128" s="508"/>
      <c r="R128" s="508"/>
      <c r="S128" s="508"/>
      <c r="T128" s="508"/>
      <c r="U128" s="508">
        <v>519209.41</v>
      </c>
      <c r="V128" s="508">
        <f>U128</f>
        <v>519209.41</v>
      </c>
      <c r="W128" s="509" t="s">
        <v>293</v>
      </c>
      <c r="X128" s="509" t="s">
        <v>293</v>
      </c>
      <c r="Y128" s="509" t="s">
        <v>293</v>
      </c>
      <c r="Z128" s="509" t="s">
        <v>293</v>
      </c>
      <c r="AA128" s="509" t="s">
        <v>293</v>
      </c>
      <c r="AB128" s="508">
        <v>91625.19</v>
      </c>
      <c r="AC128" s="508"/>
      <c r="AD128" s="509" t="s">
        <v>293</v>
      </c>
      <c r="AE128" s="508">
        <f>V128</f>
        <v>519209.41</v>
      </c>
      <c r="AF128" s="509" t="s">
        <v>293</v>
      </c>
      <c r="AG128" s="509" t="s">
        <v>293</v>
      </c>
      <c r="AH128" s="509"/>
      <c r="AI128" s="509"/>
      <c r="AJ128" s="511"/>
    </row>
    <row r="129" spans="1:36" s="160" customFormat="1" ht="72" customHeight="1" x14ac:dyDescent="0.25">
      <c r="A129" s="513"/>
      <c r="B129" s="508"/>
      <c r="C129" s="508"/>
      <c r="D129" s="392"/>
      <c r="E129" s="392"/>
      <c r="F129" s="508"/>
      <c r="G129" s="392"/>
      <c r="H129" s="508"/>
      <c r="I129" s="508"/>
      <c r="J129" s="508" t="s">
        <v>594</v>
      </c>
      <c r="K129" s="508" t="s">
        <v>376</v>
      </c>
      <c r="L129" s="508" t="s">
        <v>595</v>
      </c>
      <c r="M129" s="508">
        <v>14000</v>
      </c>
      <c r="N129" s="508"/>
      <c r="O129" s="508"/>
      <c r="P129" s="508"/>
      <c r="Q129" s="508"/>
      <c r="R129" s="508"/>
      <c r="S129" s="508"/>
      <c r="T129" s="508"/>
      <c r="U129" s="508"/>
      <c r="V129" s="508"/>
      <c r="W129" s="509"/>
      <c r="X129" s="509"/>
      <c r="Y129" s="509"/>
      <c r="Z129" s="509"/>
      <c r="AA129" s="509"/>
      <c r="AB129" s="508"/>
      <c r="AC129" s="508"/>
      <c r="AD129" s="509"/>
      <c r="AE129" s="508"/>
      <c r="AF129" s="509"/>
      <c r="AG129" s="509"/>
      <c r="AH129" s="509"/>
      <c r="AI129" s="509"/>
      <c r="AJ129" s="511"/>
    </row>
    <row r="130" spans="1:36" s="160" customFormat="1" x14ac:dyDescent="0.25">
      <c r="A130" s="513"/>
      <c r="B130" s="508"/>
      <c r="C130" s="508"/>
      <c r="D130" s="389"/>
      <c r="E130" s="389"/>
      <c r="F130" s="508"/>
      <c r="G130" s="389"/>
      <c r="H130" s="508"/>
      <c r="I130" s="508"/>
      <c r="J130" s="508"/>
      <c r="K130" s="508"/>
      <c r="L130" s="508"/>
      <c r="M130" s="508"/>
      <c r="N130" s="508"/>
      <c r="O130" s="508"/>
      <c r="P130" s="508"/>
      <c r="Q130" s="508"/>
      <c r="R130" s="508"/>
      <c r="S130" s="508"/>
      <c r="T130" s="508"/>
      <c r="U130" s="508"/>
      <c r="V130" s="508"/>
      <c r="W130" s="509"/>
      <c r="X130" s="509"/>
      <c r="Y130" s="509"/>
      <c r="Z130" s="509"/>
      <c r="AA130" s="509"/>
      <c r="AB130" s="508"/>
      <c r="AC130" s="508"/>
      <c r="AD130" s="509"/>
      <c r="AE130" s="508"/>
      <c r="AF130" s="509"/>
      <c r="AG130" s="509"/>
      <c r="AH130" s="509"/>
      <c r="AI130" s="509"/>
      <c r="AJ130" s="511"/>
    </row>
    <row r="131" spans="1:36" s="160" customFormat="1" ht="72" customHeight="1" x14ac:dyDescent="0.25">
      <c r="A131" s="513"/>
      <c r="B131" s="508"/>
      <c r="C131" s="508"/>
      <c r="D131" s="388" t="s">
        <v>662</v>
      </c>
      <c r="E131" s="388" t="s">
        <v>373</v>
      </c>
      <c r="F131" s="508" t="s">
        <v>676</v>
      </c>
      <c r="G131" s="388" t="s">
        <v>606</v>
      </c>
      <c r="H131" s="508"/>
      <c r="I131" s="508"/>
      <c r="J131" s="148" t="s">
        <v>583</v>
      </c>
      <c r="K131" s="148" t="s">
        <v>380</v>
      </c>
      <c r="L131" s="148" t="s">
        <v>593</v>
      </c>
      <c r="M131" s="148">
        <v>1</v>
      </c>
      <c r="N131" s="508" t="s">
        <v>223</v>
      </c>
      <c r="O131" s="508" t="s">
        <v>48</v>
      </c>
      <c r="P131" s="508"/>
      <c r="Q131" s="508"/>
      <c r="R131" s="508"/>
      <c r="S131" s="508"/>
      <c r="T131" s="508"/>
      <c r="U131" s="508">
        <v>221000</v>
      </c>
      <c r="V131" s="508">
        <f>U131</f>
        <v>221000</v>
      </c>
      <c r="W131" s="509" t="s">
        <v>293</v>
      </c>
      <c r="X131" s="509" t="s">
        <v>293</v>
      </c>
      <c r="Y131" s="509" t="s">
        <v>293</v>
      </c>
      <c r="Z131" s="509" t="s">
        <v>293</v>
      </c>
      <c r="AA131" s="509" t="s">
        <v>293</v>
      </c>
      <c r="AB131" s="508">
        <v>39000</v>
      </c>
      <c r="AC131" s="508"/>
      <c r="AD131" s="509" t="s">
        <v>293</v>
      </c>
      <c r="AE131" s="508">
        <f>V131</f>
        <v>221000</v>
      </c>
      <c r="AF131" s="509" t="s">
        <v>293</v>
      </c>
      <c r="AG131" s="509" t="s">
        <v>293</v>
      </c>
      <c r="AH131" s="509"/>
      <c r="AI131" s="509"/>
      <c r="AJ131" s="511"/>
    </row>
    <row r="132" spans="1:36" s="160" customFormat="1" ht="48" customHeight="1" x14ac:dyDescent="0.25">
      <c r="A132" s="513"/>
      <c r="B132" s="508"/>
      <c r="C132" s="508"/>
      <c r="D132" s="392"/>
      <c r="E132" s="392"/>
      <c r="F132" s="508"/>
      <c r="G132" s="392"/>
      <c r="H132" s="508"/>
      <c r="I132" s="508"/>
      <c r="J132" s="508" t="s">
        <v>594</v>
      </c>
      <c r="K132" s="508" t="s">
        <v>376</v>
      </c>
      <c r="L132" s="508" t="s">
        <v>595</v>
      </c>
      <c r="M132" s="508">
        <v>2000</v>
      </c>
      <c r="N132" s="508"/>
      <c r="O132" s="508"/>
      <c r="P132" s="508"/>
      <c r="Q132" s="508"/>
      <c r="R132" s="508"/>
      <c r="S132" s="508"/>
      <c r="T132" s="508"/>
      <c r="U132" s="508"/>
      <c r="V132" s="508"/>
      <c r="W132" s="509"/>
      <c r="X132" s="509"/>
      <c r="Y132" s="509"/>
      <c r="Z132" s="509"/>
      <c r="AA132" s="509"/>
      <c r="AB132" s="508"/>
      <c r="AC132" s="508"/>
      <c r="AD132" s="509"/>
      <c r="AE132" s="508"/>
      <c r="AF132" s="509"/>
      <c r="AG132" s="509"/>
      <c r="AH132" s="509"/>
      <c r="AI132" s="509"/>
      <c r="AJ132" s="511"/>
    </row>
    <row r="133" spans="1:36" s="145" customFormat="1" x14ac:dyDescent="0.25">
      <c r="A133" s="514"/>
      <c r="B133" s="508"/>
      <c r="C133" s="508"/>
      <c r="D133" s="389"/>
      <c r="E133" s="389"/>
      <c r="F133" s="508"/>
      <c r="G133" s="389"/>
      <c r="H133" s="508"/>
      <c r="I133" s="508"/>
      <c r="J133" s="508"/>
      <c r="K133" s="508"/>
      <c r="L133" s="508"/>
      <c r="M133" s="508"/>
      <c r="N133" s="508"/>
      <c r="O133" s="508"/>
      <c r="P133" s="508"/>
      <c r="Q133" s="508"/>
      <c r="R133" s="508"/>
      <c r="S133" s="508"/>
      <c r="T133" s="508"/>
      <c r="U133" s="508"/>
      <c r="V133" s="508"/>
      <c r="W133" s="509"/>
      <c r="X133" s="509"/>
      <c r="Y133" s="509"/>
      <c r="Z133" s="509"/>
      <c r="AA133" s="509"/>
      <c r="AB133" s="508"/>
      <c r="AC133" s="508"/>
      <c r="AD133" s="509"/>
      <c r="AE133" s="508"/>
      <c r="AF133" s="509"/>
      <c r="AG133" s="509"/>
      <c r="AH133" s="509"/>
      <c r="AI133" s="509"/>
      <c r="AJ133" s="511"/>
    </row>
    <row r="134" spans="1:36" s="155" customFormat="1" ht="92.1" customHeight="1" x14ac:dyDescent="0.25">
      <c r="A134" s="149"/>
      <c r="B134" s="388" t="s">
        <v>677</v>
      </c>
      <c r="C134" s="388" t="s">
        <v>678</v>
      </c>
      <c r="D134" s="499" t="s">
        <v>662</v>
      </c>
      <c r="E134" s="499" t="s">
        <v>373</v>
      </c>
      <c r="F134" s="388" t="s">
        <v>679</v>
      </c>
      <c r="G134" s="501" t="s">
        <v>582</v>
      </c>
      <c r="H134" s="392" t="s">
        <v>41</v>
      </c>
      <c r="I134" s="392" t="s">
        <v>41</v>
      </c>
      <c r="J134" s="154" t="s">
        <v>583</v>
      </c>
      <c r="K134" s="154" t="s">
        <v>380</v>
      </c>
      <c r="L134" s="154" t="s">
        <v>593</v>
      </c>
      <c r="M134" s="154">
        <v>1</v>
      </c>
      <c r="N134" s="499" t="s">
        <v>223</v>
      </c>
      <c r="O134" s="497" t="s">
        <v>74</v>
      </c>
      <c r="P134" s="388" t="s">
        <v>378</v>
      </c>
      <c r="Q134" s="388" t="s">
        <v>44</v>
      </c>
      <c r="R134" s="388" t="s">
        <v>292</v>
      </c>
      <c r="S134" s="388" t="s">
        <v>131</v>
      </c>
      <c r="T134" s="505">
        <v>281263.82</v>
      </c>
      <c r="U134" s="505">
        <f>T134</f>
        <v>281263.82</v>
      </c>
      <c r="V134" s="506">
        <f>T134</f>
        <v>281263.82</v>
      </c>
      <c r="W134" s="502" t="s">
        <v>293</v>
      </c>
      <c r="X134" s="502" t="s">
        <v>293</v>
      </c>
      <c r="Y134" s="502" t="s">
        <v>293</v>
      </c>
      <c r="Z134" s="502" t="s">
        <v>293</v>
      </c>
      <c r="AA134" s="502" t="s">
        <v>293</v>
      </c>
      <c r="AB134" s="504">
        <v>266901.18</v>
      </c>
      <c r="AC134" s="388" t="s">
        <v>54</v>
      </c>
      <c r="AD134" s="388" t="s">
        <v>293</v>
      </c>
      <c r="AE134" s="494">
        <f>T134</f>
        <v>281263.82</v>
      </c>
      <c r="AF134" s="388" t="s">
        <v>293</v>
      </c>
      <c r="AG134" s="388" t="s">
        <v>293</v>
      </c>
      <c r="AH134" s="489" t="s">
        <v>680</v>
      </c>
      <c r="AI134" s="489" t="s">
        <v>315</v>
      </c>
      <c r="AJ134" s="392"/>
    </row>
    <row r="135" spans="1:36" s="155" customFormat="1" ht="84" x14ac:dyDescent="0.25">
      <c r="A135" s="60"/>
      <c r="B135" s="389"/>
      <c r="C135" s="389"/>
      <c r="D135" s="500"/>
      <c r="E135" s="500"/>
      <c r="F135" s="389"/>
      <c r="G135" s="500"/>
      <c r="H135" s="389"/>
      <c r="I135" s="389"/>
      <c r="J135" s="154" t="s">
        <v>594</v>
      </c>
      <c r="K135" s="148" t="s">
        <v>376</v>
      </c>
      <c r="L135" s="148" t="s">
        <v>595</v>
      </c>
      <c r="M135" s="154">
        <v>300000</v>
      </c>
      <c r="N135" s="500"/>
      <c r="O135" s="497"/>
      <c r="P135" s="389"/>
      <c r="Q135" s="389"/>
      <c r="R135" s="389"/>
      <c r="S135" s="389"/>
      <c r="T135" s="505"/>
      <c r="U135" s="505"/>
      <c r="V135" s="507"/>
      <c r="W135" s="503"/>
      <c r="X135" s="503"/>
      <c r="Y135" s="503"/>
      <c r="Z135" s="503"/>
      <c r="AA135" s="503"/>
      <c r="AB135" s="504"/>
      <c r="AC135" s="389"/>
      <c r="AD135" s="389"/>
      <c r="AE135" s="495"/>
      <c r="AF135" s="389"/>
      <c r="AG135" s="389"/>
      <c r="AH135" s="490"/>
      <c r="AI135" s="490"/>
      <c r="AJ135" s="389"/>
    </row>
    <row r="136" spans="1:36" s="108" customFormat="1" ht="92.1" customHeight="1" x14ac:dyDescent="0.25">
      <c r="A136" s="149"/>
      <c r="B136" s="388" t="s">
        <v>681</v>
      </c>
      <c r="C136" s="388" t="s">
        <v>682</v>
      </c>
      <c r="D136" s="499" t="s">
        <v>662</v>
      </c>
      <c r="E136" s="499" t="s">
        <v>373</v>
      </c>
      <c r="F136" s="388" t="s">
        <v>683</v>
      </c>
      <c r="G136" s="501" t="s">
        <v>582</v>
      </c>
      <c r="H136" s="392" t="s">
        <v>41</v>
      </c>
      <c r="I136" s="392" t="s">
        <v>41</v>
      </c>
      <c r="J136" s="154" t="s">
        <v>583</v>
      </c>
      <c r="K136" s="154" t="s">
        <v>380</v>
      </c>
      <c r="L136" s="154" t="s">
        <v>593</v>
      </c>
      <c r="M136" s="154">
        <v>1</v>
      </c>
      <c r="N136" s="499" t="s">
        <v>223</v>
      </c>
      <c r="O136" s="497" t="s">
        <v>82</v>
      </c>
      <c r="P136" s="388" t="s">
        <v>378</v>
      </c>
      <c r="Q136" s="388" t="s">
        <v>44</v>
      </c>
      <c r="R136" s="388" t="s">
        <v>292</v>
      </c>
      <c r="S136" s="388" t="s">
        <v>131</v>
      </c>
      <c r="T136" s="496">
        <v>340000</v>
      </c>
      <c r="U136" s="496">
        <f>T136</f>
        <v>340000</v>
      </c>
      <c r="V136" s="494">
        <f>T136</f>
        <v>340000</v>
      </c>
      <c r="W136" s="388" t="s">
        <v>293</v>
      </c>
      <c r="X136" s="388" t="s">
        <v>293</v>
      </c>
      <c r="Y136" s="388" t="s">
        <v>293</v>
      </c>
      <c r="Z136" s="388" t="s">
        <v>293</v>
      </c>
      <c r="AA136" s="388" t="s">
        <v>293</v>
      </c>
      <c r="AB136" s="493">
        <v>60000</v>
      </c>
      <c r="AC136" s="388" t="s">
        <v>54</v>
      </c>
      <c r="AD136" s="388" t="s">
        <v>293</v>
      </c>
      <c r="AE136" s="494">
        <f>T136</f>
        <v>340000</v>
      </c>
      <c r="AF136" s="388" t="s">
        <v>293</v>
      </c>
      <c r="AG136" s="388" t="s">
        <v>293</v>
      </c>
      <c r="AH136" s="489" t="s">
        <v>658</v>
      </c>
      <c r="AI136" s="489" t="s">
        <v>684</v>
      </c>
      <c r="AJ136" s="392"/>
    </row>
    <row r="137" spans="1:36" s="108" customFormat="1" ht="84" x14ac:dyDescent="0.25">
      <c r="A137" s="60"/>
      <c r="B137" s="389"/>
      <c r="C137" s="389"/>
      <c r="D137" s="500"/>
      <c r="E137" s="500"/>
      <c r="F137" s="389"/>
      <c r="G137" s="500"/>
      <c r="H137" s="389"/>
      <c r="I137" s="389"/>
      <c r="J137" s="154" t="s">
        <v>594</v>
      </c>
      <c r="K137" s="148" t="s">
        <v>376</v>
      </c>
      <c r="L137" s="148" t="s">
        <v>595</v>
      </c>
      <c r="M137" s="154">
        <v>100000</v>
      </c>
      <c r="N137" s="500"/>
      <c r="O137" s="497"/>
      <c r="P137" s="389"/>
      <c r="Q137" s="389"/>
      <c r="R137" s="389"/>
      <c r="S137" s="389"/>
      <c r="T137" s="496"/>
      <c r="U137" s="496"/>
      <c r="V137" s="495"/>
      <c r="W137" s="389"/>
      <c r="X137" s="389"/>
      <c r="Y137" s="389"/>
      <c r="Z137" s="389"/>
      <c r="AA137" s="389"/>
      <c r="AB137" s="493"/>
      <c r="AC137" s="389"/>
      <c r="AD137" s="389"/>
      <c r="AE137" s="495"/>
      <c r="AF137" s="389"/>
      <c r="AG137" s="389"/>
      <c r="AH137" s="490"/>
      <c r="AI137" s="490"/>
      <c r="AJ137" s="389"/>
    </row>
    <row r="138" spans="1:36" s="108" customFormat="1" ht="72" customHeight="1" x14ac:dyDescent="0.25">
      <c r="A138" s="165"/>
      <c r="B138" s="491" t="s">
        <v>694</v>
      </c>
      <c r="C138" s="484" t="s">
        <v>695</v>
      </c>
      <c r="D138" s="692" t="s">
        <v>372</v>
      </c>
      <c r="E138" s="692" t="s">
        <v>373</v>
      </c>
      <c r="F138" s="492" t="s">
        <v>563</v>
      </c>
      <c r="G138" s="692" t="s">
        <v>696</v>
      </c>
      <c r="H138" s="484" t="s">
        <v>41</v>
      </c>
      <c r="I138" s="484" t="s">
        <v>41</v>
      </c>
      <c r="J138" s="154" t="s">
        <v>384</v>
      </c>
      <c r="K138" s="154" t="s">
        <v>385</v>
      </c>
      <c r="L138" s="154" t="s">
        <v>386</v>
      </c>
      <c r="M138" s="154">
        <v>10.72</v>
      </c>
      <c r="N138" s="484" t="s">
        <v>223</v>
      </c>
      <c r="O138" s="484" t="s">
        <v>69</v>
      </c>
      <c r="P138" s="484" t="s">
        <v>378</v>
      </c>
      <c r="Q138" s="484" t="s">
        <v>44</v>
      </c>
      <c r="R138" s="484" t="s">
        <v>292</v>
      </c>
      <c r="S138" s="484" t="s">
        <v>131</v>
      </c>
      <c r="T138" s="488">
        <f>U138+U141</f>
        <v>11152187</v>
      </c>
      <c r="U138" s="485">
        <v>8000000</v>
      </c>
      <c r="V138" s="485">
        <f t="shared" ref="V138" si="5">U138</f>
        <v>8000000</v>
      </c>
      <c r="W138" s="484" t="s">
        <v>293</v>
      </c>
      <c r="X138" s="484" t="s">
        <v>293</v>
      </c>
      <c r="Y138" s="484" t="s">
        <v>293</v>
      </c>
      <c r="Z138" s="484" t="s">
        <v>293</v>
      </c>
      <c r="AA138" s="484" t="s">
        <v>293</v>
      </c>
      <c r="AB138" s="485">
        <v>1411764.71</v>
      </c>
      <c r="AC138" s="487" t="s">
        <v>54</v>
      </c>
      <c r="AD138" s="484" t="s">
        <v>293</v>
      </c>
      <c r="AE138" s="485">
        <f t="shared" ref="AE138" si="6">V138</f>
        <v>8000000</v>
      </c>
      <c r="AF138" s="484" t="s">
        <v>293</v>
      </c>
      <c r="AG138" s="484" t="s">
        <v>293</v>
      </c>
      <c r="AH138" s="486">
        <v>45992</v>
      </c>
      <c r="AI138" s="486">
        <v>46054</v>
      </c>
      <c r="AJ138" s="498"/>
    </row>
    <row r="139" spans="1:36" s="108" customFormat="1" ht="72" customHeight="1" x14ac:dyDescent="0.25">
      <c r="A139" s="165"/>
      <c r="B139" s="491"/>
      <c r="C139" s="484"/>
      <c r="D139" s="693"/>
      <c r="E139" s="693"/>
      <c r="F139" s="492"/>
      <c r="G139" s="693"/>
      <c r="H139" s="484"/>
      <c r="I139" s="484"/>
      <c r="J139" s="148" t="s">
        <v>379</v>
      </c>
      <c r="K139" s="148" t="s">
        <v>380</v>
      </c>
      <c r="L139" s="148" t="s">
        <v>381</v>
      </c>
      <c r="M139" s="154">
        <v>1</v>
      </c>
      <c r="N139" s="484"/>
      <c r="O139" s="484"/>
      <c r="P139" s="484"/>
      <c r="Q139" s="484"/>
      <c r="R139" s="484"/>
      <c r="S139" s="484"/>
      <c r="T139" s="484"/>
      <c r="U139" s="485"/>
      <c r="V139" s="485"/>
      <c r="W139" s="484"/>
      <c r="X139" s="484"/>
      <c r="Y139" s="484"/>
      <c r="Z139" s="484"/>
      <c r="AA139" s="484"/>
      <c r="AB139" s="485"/>
      <c r="AC139" s="487"/>
      <c r="AD139" s="484"/>
      <c r="AE139" s="485"/>
      <c r="AF139" s="484"/>
      <c r="AG139" s="484"/>
      <c r="AH139" s="486"/>
      <c r="AI139" s="486"/>
      <c r="AJ139" s="498"/>
    </row>
    <row r="140" spans="1:36" s="108" customFormat="1" ht="48" x14ac:dyDescent="0.25">
      <c r="A140" s="166"/>
      <c r="B140" s="491"/>
      <c r="C140" s="484"/>
      <c r="D140" s="694"/>
      <c r="E140" s="694"/>
      <c r="F140" s="492"/>
      <c r="G140" s="694"/>
      <c r="H140" s="484"/>
      <c r="I140" s="484"/>
      <c r="J140" s="148" t="s">
        <v>388</v>
      </c>
      <c r="K140" s="148" t="s">
        <v>389</v>
      </c>
      <c r="L140" s="148" t="s">
        <v>390</v>
      </c>
      <c r="M140" s="154">
        <v>107216</v>
      </c>
      <c r="N140" s="484"/>
      <c r="O140" s="484"/>
      <c r="P140" s="484"/>
      <c r="Q140" s="484"/>
      <c r="R140" s="484"/>
      <c r="S140" s="484"/>
      <c r="T140" s="484"/>
      <c r="U140" s="485"/>
      <c r="V140" s="485"/>
      <c r="W140" s="484"/>
      <c r="X140" s="484"/>
      <c r="Y140" s="484"/>
      <c r="Z140" s="484"/>
      <c r="AA140" s="484"/>
      <c r="AB140" s="485"/>
      <c r="AC140" s="487"/>
      <c r="AD140" s="484"/>
      <c r="AE140" s="485"/>
      <c r="AF140" s="484"/>
      <c r="AG140" s="484"/>
      <c r="AH140" s="486"/>
      <c r="AI140" s="486"/>
      <c r="AJ140" s="498"/>
    </row>
    <row r="141" spans="1:36" s="108" customFormat="1" ht="72" customHeight="1" x14ac:dyDescent="0.25">
      <c r="A141" s="165"/>
      <c r="B141" s="491"/>
      <c r="C141" s="484"/>
      <c r="D141" s="692" t="s">
        <v>372</v>
      </c>
      <c r="E141" s="692" t="s">
        <v>373</v>
      </c>
      <c r="F141" s="492" t="s">
        <v>564</v>
      </c>
      <c r="G141" s="692" t="s">
        <v>696</v>
      </c>
      <c r="H141" s="484"/>
      <c r="I141" s="484"/>
      <c r="J141" s="154" t="s">
        <v>391</v>
      </c>
      <c r="K141" s="154" t="s">
        <v>392</v>
      </c>
      <c r="L141" s="154" t="s">
        <v>386</v>
      </c>
      <c r="M141" s="154">
        <v>7</v>
      </c>
      <c r="N141" s="484" t="s">
        <v>223</v>
      </c>
      <c r="O141" s="484"/>
      <c r="P141" s="484" t="s">
        <v>378</v>
      </c>
      <c r="Q141" s="484" t="s">
        <v>44</v>
      </c>
      <c r="R141" s="484" t="s">
        <v>292</v>
      </c>
      <c r="S141" s="484" t="s">
        <v>131</v>
      </c>
      <c r="T141" s="484"/>
      <c r="U141" s="485">
        <v>3152187</v>
      </c>
      <c r="V141" s="485">
        <f t="shared" ref="V141" si="7">U141</f>
        <v>3152187</v>
      </c>
      <c r="W141" s="484" t="s">
        <v>293</v>
      </c>
      <c r="X141" s="484" t="s">
        <v>293</v>
      </c>
      <c r="Y141" s="484" t="s">
        <v>293</v>
      </c>
      <c r="Z141" s="484" t="s">
        <v>293</v>
      </c>
      <c r="AA141" s="484" t="s">
        <v>293</v>
      </c>
      <c r="AB141" s="485">
        <v>556268.30000000005</v>
      </c>
      <c r="AC141" s="485" t="s">
        <v>54</v>
      </c>
      <c r="AD141" s="484" t="s">
        <v>293</v>
      </c>
      <c r="AE141" s="485">
        <f t="shared" ref="AE141" si="8">V141</f>
        <v>3152187</v>
      </c>
      <c r="AF141" s="484" t="s">
        <v>293</v>
      </c>
      <c r="AG141" s="484" t="s">
        <v>293</v>
      </c>
      <c r="AH141" s="486"/>
      <c r="AI141" s="486"/>
      <c r="AJ141" s="498"/>
    </row>
    <row r="142" spans="1:36" s="108" customFormat="1" ht="48" x14ac:dyDescent="0.25">
      <c r="A142" s="166"/>
      <c r="B142" s="491"/>
      <c r="C142" s="484"/>
      <c r="D142" s="693"/>
      <c r="E142" s="693"/>
      <c r="F142" s="492"/>
      <c r="G142" s="693"/>
      <c r="H142" s="484"/>
      <c r="I142" s="484"/>
      <c r="J142" s="148" t="s">
        <v>379</v>
      </c>
      <c r="K142" s="148" t="s">
        <v>380</v>
      </c>
      <c r="L142" s="148" t="s">
        <v>381</v>
      </c>
      <c r="M142" s="154">
        <v>1</v>
      </c>
      <c r="N142" s="484"/>
      <c r="O142" s="484"/>
      <c r="P142" s="484"/>
      <c r="Q142" s="484"/>
      <c r="R142" s="484"/>
      <c r="S142" s="484"/>
      <c r="T142" s="484"/>
      <c r="U142" s="485"/>
      <c r="V142" s="485"/>
      <c r="W142" s="484"/>
      <c r="X142" s="484"/>
      <c r="Y142" s="484"/>
      <c r="Z142" s="484"/>
      <c r="AA142" s="484"/>
      <c r="AB142" s="485"/>
      <c r="AC142" s="485"/>
      <c r="AD142" s="484"/>
      <c r="AE142" s="485"/>
      <c r="AF142" s="484"/>
      <c r="AG142" s="484"/>
      <c r="AH142" s="486"/>
      <c r="AI142" s="486"/>
      <c r="AJ142" s="498"/>
    </row>
    <row r="143" spans="1:36" s="108" customFormat="1" ht="48" x14ac:dyDescent="0.25">
      <c r="A143" s="166"/>
      <c r="B143" s="491"/>
      <c r="C143" s="484"/>
      <c r="D143" s="693"/>
      <c r="E143" s="693"/>
      <c r="F143" s="492"/>
      <c r="G143" s="693"/>
      <c r="H143" s="484"/>
      <c r="I143" s="484"/>
      <c r="J143" s="148" t="s">
        <v>388</v>
      </c>
      <c r="K143" s="148" t="s">
        <v>389</v>
      </c>
      <c r="L143" s="148" t="s">
        <v>390</v>
      </c>
      <c r="M143" s="154">
        <v>630296</v>
      </c>
      <c r="N143" s="484"/>
      <c r="O143" s="484"/>
      <c r="P143" s="484"/>
      <c r="Q143" s="484"/>
      <c r="R143" s="484"/>
      <c r="S143" s="484"/>
      <c r="T143" s="484"/>
      <c r="U143" s="485"/>
      <c r="V143" s="485"/>
      <c r="W143" s="484"/>
      <c r="X143" s="484"/>
      <c r="Y143" s="484"/>
      <c r="Z143" s="484"/>
      <c r="AA143" s="484"/>
      <c r="AB143" s="485"/>
      <c r="AC143" s="485"/>
      <c r="AD143" s="484"/>
      <c r="AE143" s="485"/>
      <c r="AF143" s="484"/>
      <c r="AG143" s="484"/>
      <c r="AH143" s="486"/>
      <c r="AI143" s="486"/>
      <c r="AJ143" s="498"/>
    </row>
    <row r="144" spans="1:36" s="108" customFormat="1" ht="105.6" customHeight="1" x14ac:dyDescent="0.25">
      <c r="A144" s="166"/>
      <c r="B144" s="491"/>
      <c r="C144" s="484"/>
      <c r="D144" s="694"/>
      <c r="E144" s="694"/>
      <c r="F144" s="492"/>
      <c r="G144" s="694"/>
      <c r="H144" s="484"/>
      <c r="I144" s="484"/>
      <c r="J144" s="154" t="s">
        <v>384</v>
      </c>
      <c r="K144" s="154" t="s">
        <v>385</v>
      </c>
      <c r="L144" s="154" t="s">
        <v>386</v>
      </c>
      <c r="M144" s="154">
        <v>7</v>
      </c>
      <c r="N144" s="484"/>
      <c r="O144" s="484"/>
      <c r="P144" s="484"/>
      <c r="Q144" s="484"/>
      <c r="R144" s="484"/>
      <c r="S144" s="484"/>
      <c r="T144" s="484"/>
      <c r="U144" s="485"/>
      <c r="V144" s="485"/>
      <c r="W144" s="484"/>
      <c r="X144" s="484"/>
      <c r="Y144" s="484"/>
      <c r="Z144" s="484"/>
      <c r="AA144" s="484"/>
      <c r="AB144" s="485"/>
      <c r="AC144" s="485"/>
      <c r="AD144" s="484"/>
      <c r="AE144" s="485"/>
      <c r="AF144" s="484"/>
      <c r="AG144" s="484"/>
      <c r="AH144" s="486"/>
      <c r="AI144" s="486"/>
      <c r="AJ144" s="498"/>
    </row>
    <row r="145" spans="1:36" s="140" customFormat="1" ht="114.75" customHeight="1" x14ac:dyDescent="0.25">
      <c r="A145" s="695"/>
      <c r="B145" s="368" t="s">
        <v>796</v>
      </c>
      <c r="C145" s="368" t="s">
        <v>797</v>
      </c>
      <c r="D145" s="368" t="s">
        <v>798</v>
      </c>
      <c r="E145" s="368" t="s">
        <v>799</v>
      </c>
      <c r="F145" s="696" t="s">
        <v>800</v>
      </c>
      <c r="G145" s="368" t="s">
        <v>801</v>
      </c>
      <c r="H145" s="368" t="s">
        <v>41</v>
      </c>
      <c r="I145" s="368" t="s">
        <v>41</v>
      </c>
      <c r="J145" s="265" t="s">
        <v>802</v>
      </c>
      <c r="K145" s="265" t="s">
        <v>803</v>
      </c>
      <c r="L145" s="265" t="s">
        <v>804</v>
      </c>
      <c r="M145" s="265">
        <v>1</v>
      </c>
      <c r="N145" s="368" t="s">
        <v>223</v>
      </c>
      <c r="O145" s="696" t="s">
        <v>69</v>
      </c>
      <c r="P145" s="368" t="s">
        <v>378</v>
      </c>
      <c r="Q145" s="368" t="s">
        <v>44</v>
      </c>
      <c r="R145" s="368" t="s">
        <v>292</v>
      </c>
      <c r="S145" s="368" t="s">
        <v>131</v>
      </c>
      <c r="T145" s="697">
        <f>U145</f>
        <v>5260349.66</v>
      </c>
      <c r="U145" s="378">
        <v>5260349.66</v>
      </c>
      <c r="V145" s="378">
        <f>U145</f>
        <v>5260349.66</v>
      </c>
      <c r="W145" s="368" t="s">
        <v>293</v>
      </c>
      <c r="X145" s="368" t="s">
        <v>293</v>
      </c>
      <c r="Y145" s="368" t="s">
        <v>293</v>
      </c>
      <c r="Z145" s="368" t="s">
        <v>293</v>
      </c>
      <c r="AA145" s="368" t="s">
        <v>293</v>
      </c>
      <c r="AB145" s="368">
        <v>276860.51</v>
      </c>
      <c r="AC145" s="368" t="s">
        <v>54</v>
      </c>
      <c r="AD145" s="368" t="s">
        <v>293</v>
      </c>
      <c r="AE145" s="378">
        <f>U145</f>
        <v>5260349.66</v>
      </c>
      <c r="AF145" s="368" t="s">
        <v>293</v>
      </c>
      <c r="AG145" s="368" t="s">
        <v>293</v>
      </c>
      <c r="AH145" s="698" t="s">
        <v>805</v>
      </c>
      <c r="AI145" s="698" t="s">
        <v>806</v>
      </c>
      <c r="AJ145" s="696"/>
    </row>
    <row r="146" spans="1:36" s="140" customFormat="1" ht="60" x14ac:dyDescent="0.25">
      <c r="A146" s="695"/>
      <c r="B146" s="369"/>
      <c r="C146" s="369"/>
      <c r="D146" s="369"/>
      <c r="E146" s="369"/>
      <c r="F146" s="696"/>
      <c r="G146" s="369"/>
      <c r="H146" s="369"/>
      <c r="I146" s="369"/>
      <c r="J146" s="265" t="s">
        <v>807</v>
      </c>
      <c r="K146" s="265" t="s">
        <v>808</v>
      </c>
      <c r="L146" s="265" t="s">
        <v>809</v>
      </c>
      <c r="M146" s="265" t="s">
        <v>810</v>
      </c>
      <c r="N146" s="369"/>
      <c r="O146" s="696"/>
      <c r="P146" s="369"/>
      <c r="Q146" s="369"/>
      <c r="R146" s="369"/>
      <c r="S146" s="369"/>
      <c r="T146" s="369"/>
      <c r="U146" s="379"/>
      <c r="V146" s="379"/>
      <c r="W146" s="369"/>
      <c r="X146" s="369"/>
      <c r="Y146" s="369"/>
      <c r="Z146" s="369"/>
      <c r="AA146" s="369"/>
      <c r="AB146" s="369"/>
      <c r="AC146" s="369"/>
      <c r="AD146" s="369"/>
      <c r="AE146" s="379"/>
      <c r="AF146" s="369"/>
      <c r="AG146" s="369"/>
      <c r="AH146" s="698"/>
      <c r="AI146" s="698"/>
      <c r="AJ146" s="696"/>
    </row>
    <row r="147" spans="1:36" s="140" customFormat="1" ht="283.5" customHeight="1" x14ac:dyDescent="0.25">
      <c r="A147" s="695"/>
      <c r="B147" s="370"/>
      <c r="C147" s="370"/>
      <c r="D147" s="370"/>
      <c r="E147" s="370"/>
      <c r="F147" s="696"/>
      <c r="G147" s="370"/>
      <c r="H147" s="370"/>
      <c r="I147" s="370"/>
      <c r="J147" s="265" t="s">
        <v>811</v>
      </c>
      <c r="K147" s="265" t="s">
        <v>812</v>
      </c>
      <c r="L147" s="265" t="s">
        <v>809</v>
      </c>
      <c r="M147" s="265" t="s">
        <v>810</v>
      </c>
      <c r="N147" s="370"/>
      <c r="O147" s="696"/>
      <c r="P147" s="370"/>
      <c r="Q147" s="370"/>
      <c r="R147" s="370"/>
      <c r="S147" s="370"/>
      <c r="T147" s="370"/>
      <c r="U147" s="383"/>
      <c r="V147" s="383"/>
      <c r="W147" s="370"/>
      <c r="X147" s="370"/>
      <c r="Y147" s="370"/>
      <c r="Z147" s="370"/>
      <c r="AA147" s="370"/>
      <c r="AB147" s="370"/>
      <c r="AC147" s="370"/>
      <c r="AD147" s="370"/>
      <c r="AE147" s="383"/>
      <c r="AF147" s="370"/>
      <c r="AG147" s="370"/>
      <c r="AH147" s="698"/>
      <c r="AI147" s="698"/>
      <c r="AJ147" s="696"/>
    </row>
    <row r="148" spans="1:36" s="140" customFormat="1" ht="100.5" customHeight="1" x14ac:dyDescent="0.25">
      <c r="A148" s="695"/>
      <c r="B148" s="368" t="s">
        <v>813</v>
      </c>
      <c r="C148" s="368" t="s">
        <v>814</v>
      </c>
      <c r="D148" s="368" t="s">
        <v>798</v>
      </c>
      <c r="E148" s="368" t="s">
        <v>799</v>
      </c>
      <c r="F148" s="492" t="s">
        <v>815</v>
      </c>
      <c r="G148" s="368" t="s">
        <v>801</v>
      </c>
      <c r="H148" s="368" t="s">
        <v>41</v>
      </c>
      <c r="I148" s="368" t="s">
        <v>41</v>
      </c>
      <c r="J148" s="265" t="s">
        <v>802</v>
      </c>
      <c r="K148" s="265" t="s">
        <v>803</v>
      </c>
      <c r="L148" s="265" t="s">
        <v>804</v>
      </c>
      <c r="M148" s="265" t="s">
        <v>816</v>
      </c>
      <c r="N148" s="368" t="s">
        <v>223</v>
      </c>
      <c r="O148" s="696" t="s">
        <v>87</v>
      </c>
      <c r="P148" s="368" t="s">
        <v>378</v>
      </c>
      <c r="Q148" s="368" t="s">
        <v>44</v>
      </c>
      <c r="R148" s="368" t="s">
        <v>292</v>
      </c>
      <c r="S148" s="368" t="s">
        <v>131</v>
      </c>
      <c r="T148" s="697">
        <f>U148</f>
        <v>459070.9</v>
      </c>
      <c r="U148" s="378">
        <v>459070.9</v>
      </c>
      <c r="V148" s="378">
        <f>U148</f>
        <v>459070.9</v>
      </c>
      <c r="W148" s="368" t="s">
        <v>293</v>
      </c>
      <c r="X148" s="368" t="s">
        <v>293</v>
      </c>
      <c r="Y148" s="368" t="s">
        <v>293</v>
      </c>
      <c r="Z148" s="368" t="s">
        <v>293</v>
      </c>
      <c r="AA148" s="368" t="s">
        <v>293</v>
      </c>
      <c r="AB148" s="368">
        <v>24161.64</v>
      </c>
      <c r="AC148" s="368" t="s">
        <v>54</v>
      </c>
      <c r="AD148" s="368" t="s">
        <v>293</v>
      </c>
      <c r="AE148" s="378">
        <f>U148</f>
        <v>459070.9</v>
      </c>
      <c r="AF148" s="368" t="s">
        <v>293</v>
      </c>
      <c r="AG148" s="368" t="s">
        <v>293</v>
      </c>
      <c r="AH148" s="699" t="s">
        <v>817</v>
      </c>
      <c r="AI148" s="699" t="s">
        <v>818</v>
      </c>
      <c r="AJ148" s="696"/>
    </row>
    <row r="149" spans="1:36" s="140" customFormat="1" ht="123.75" customHeight="1" x14ac:dyDescent="0.25">
      <c r="A149" s="695"/>
      <c r="B149" s="369"/>
      <c r="C149" s="369"/>
      <c r="D149" s="369"/>
      <c r="E149" s="369"/>
      <c r="F149" s="492"/>
      <c r="G149" s="369"/>
      <c r="H149" s="369"/>
      <c r="I149" s="369"/>
      <c r="J149" s="265" t="s">
        <v>819</v>
      </c>
      <c r="K149" s="265" t="s">
        <v>808</v>
      </c>
      <c r="L149" s="265" t="s">
        <v>809</v>
      </c>
      <c r="M149" s="265" t="s">
        <v>820</v>
      </c>
      <c r="N149" s="369"/>
      <c r="O149" s="696"/>
      <c r="P149" s="369"/>
      <c r="Q149" s="369"/>
      <c r="R149" s="369"/>
      <c r="S149" s="369"/>
      <c r="T149" s="369"/>
      <c r="U149" s="379"/>
      <c r="V149" s="379"/>
      <c r="W149" s="369"/>
      <c r="X149" s="369"/>
      <c r="Y149" s="369"/>
      <c r="Z149" s="369"/>
      <c r="AA149" s="369"/>
      <c r="AB149" s="369"/>
      <c r="AC149" s="369"/>
      <c r="AD149" s="369"/>
      <c r="AE149" s="379"/>
      <c r="AF149" s="369"/>
      <c r="AG149" s="369"/>
      <c r="AH149" s="699"/>
      <c r="AI149" s="699"/>
      <c r="AJ149" s="696"/>
    </row>
    <row r="150" spans="1:36" s="140" customFormat="1" ht="240" customHeight="1" x14ac:dyDescent="0.25">
      <c r="A150" s="695"/>
      <c r="B150" s="370"/>
      <c r="C150" s="370"/>
      <c r="D150" s="370"/>
      <c r="E150" s="370"/>
      <c r="F150" s="492"/>
      <c r="G150" s="370"/>
      <c r="H150" s="370"/>
      <c r="I150" s="370"/>
      <c r="J150" s="265" t="s">
        <v>811</v>
      </c>
      <c r="K150" s="265" t="s">
        <v>812</v>
      </c>
      <c r="L150" s="265" t="s">
        <v>809</v>
      </c>
      <c r="M150" s="265" t="s">
        <v>820</v>
      </c>
      <c r="N150" s="370"/>
      <c r="O150" s="696"/>
      <c r="P150" s="370"/>
      <c r="Q150" s="370"/>
      <c r="R150" s="370"/>
      <c r="S150" s="370"/>
      <c r="T150" s="370"/>
      <c r="U150" s="383"/>
      <c r="V150" s="383"/>
      <c r="W150" s="370"/>
      <c r="X150" s="370"/>
      <c r="Y150" s="370"/>
      <c r="Z150" s="370"/>
      <c r="AA150" s="370"/>
      <c r="AB150" s="370"/>
      <c r="AC150" s="370"/>
      <c r="AD150" s="370"/>
      <c r="AE150" s="383"/>
      <c r="AF150" s="370"/>
      <c r="AG150" s="370"/>
      <c r="AH150" s="699"/>
      <c r="AI150" s="699"/>
      <c r="AJ150" s="696"/>
    </row>
    <row r="152" spans="1:36" x14ac:dyDescent="0.25">
      <c r="V152" s="700">
        <f>+SUBTOTAL(9,V6:V144)</f>
        <v>64269351.149999991</v>
      </c>
    </row>
  </sheetData>
  <autoFilter ref="B3:AJ144" xr:uid="{B71503AD-87E7-40BD-91CE-0D66B627682F}">
    <filterColumn colId="8" showButton="0"/>
    <filterColumn colId="9" showButton="0"/>
    <filterColumn colId="10" showButton="0"/>
    <filterColumn colId="20" showButton="0"/>
    <filterColumn colId="21" showButton="0"/>
    <filterColumn colId="22" showButton="0"/>
    <filterColumn colId="23" showButton="0"/>
    <filterColumn colId="24" showButton="0"/>
    <filterColumn colId="28" showButton="0"/>
    <filterColumn colId="29" showButton="0"/>
  </autoFilter>
  <mergeCells count="1204">
    <mergeCell ref="AG148:AG150"/>
    <mergeCell ref="AH148:AH150"/>
    <mergeCell ref="AI148:AI150"/>
    <mergeCell ref="AJ148:AJ150"/>
    <mergeCell ref="AA148:AA150"/>
    <mergeCell ref="AB148:AB150"/>
    <mergeCell ref="AC148:AC150"/>
    <mergeCell ref="AD148:AD150"/>
    <mergeCell ref="AE148:AE150"/>
    <mergeCell ref="AF148:AF150"/>
    <mergeCell ref="U148:U150"/>
    <mergeCell ref="V148:V150"/>
    <mergeCell ref="W148:W150"/>
    <mergeCell ref="X148:X150"/>
    <mergeCell ref="Y148:Y150"/>
    <mergeCell ref="Z148:Z150"/>
    <mergeCell ref="O148:O150"/>
    <mergeCell ref="P148:P150"/>
    <mergeCell ref="Q148:Q150"/>
    <mergeCell ref="R148:R150"/>
    <mergeCell ref="S148:S150"/>
    <mergeCell ref="T148:T150"/>
    <mergeCell ref="AJ145:AJ147"/>
    <mergeCell ref="B148:B150"/>
    <mergeCell ref="C148:C150"/>
    <mergeCell ref="D148:D150"/>
    <mergeCell ref="E148:E150"/>
    <mergeCell ref="F148:F150"/>
    <mergeCell ref="G148:G150"/>
    <mergeCell ref="H148:H150"/>
    <mergeCell ref="I148:I150"/>
    <mergeCell ref="N148:N150"/>
    <mergeCell ref="AD145:AD147"/>
    <mergeCell ref="AE145:AE147"/>
    <mergeCell ref="AF145:AF147"/>
    <mergeCell ref="AG145:AG147"/>
    <mergeCell ref="AH145:AH147"/>
    <mergeCell ref="AI145:AI147"/>
    <mergeCell ref="X145:X147"/>
    <mergeCell ref="Y145:Y147"/>
    <mergeCell ref="Z145:Z147"/>
    <mergeCell ref="AA145:AA147"/>
    <mergeCell ref="AB145:AB147"/>
    <mergeCell ref="AC145:AC147"/>
    <mergeCell ref="R145:R147"/>
    <mergeCell ref="S145:S147"/>
    <mergeCell ref="T145:T147"/>
    <mergeCell ref="U145:U147"/>
    <mergeCell ref="V145:V147"/>
    <mergeCell ref="W145:W147"/>
    <mergeCell ref="H145:H147"/>
    <mergeCell ref="I145:I147"/>
    <mergeCell ref="N145:N147"/>
    <mergeCell ref="O145:O147"/>
    <mergeCell ref="P145:P147"/>
    <mergeCell ref="Q145:Q147"/>
    <mergeCell ref="B145:B147"/>
    <mergeCell ref="C145:C147"/>
    <mergeCell ref="D145:D147"/>
    <mergeCell ref="E145:E147"/>
    <mergeCell ref="F145:F147"/>
    <mergeCell ref="G145:G147"/>
    <mergeCell ref="AJ138:AJ144"/>
    <mergeCell ref="D141:D144"/>
    <mergeCell ref="E141:E144"/>
    <mergeCell ref="F141:F144"/>
    <mergeCell ref="G141:G144"/>
    <mergeCell ref="U141:U144"/>
    <mergeCell ref="V141:V144"/>
    <mergeCell ref="AB141:AB144"/>
    <mergeCell ref="AC141:AC144"/>
    <mergeCell ref="AE141:AE144"/>
    <mergeCell ref="AD138:AD144"/>
    <mergeCell ref="AE138:AE140"/>
    <mergeCell ref="AF138:AF144"/>
    <mergeCell ref="AG138:AG144"/>
    <mergeCell ref="AH138:AH144"/>
    <mergeCell ref="AI138:AI144"/>
    <mergeCell ref="X138:X144"/>
    <mergeCell ref="Y138:Y144"/>
    <mergeCell ref="Z138:Z144"/>
    <mergeCell ref="AA138:AA144"/>
    <mergeCell ref="AB138:AB140"/>
    <mergeCell ref="AC138:AC140"/>
    <mergeCell ref="R138:R144"/>
    <mergeCell ref="S138:S144"/>
    <mergeCell ref="T138:T144"/>
    <mergeCell ref="U138:U140"/>
    <mergeCell ref="V138:V140"/>
    <mergeCell ref="W138:W144"/>
    <mergeCell ref="H138:H144"/>
    <mergeCell ref="I138:I144"/>
    <mergeCell ref="N138:N144"/>
    <mergeCell ref="O138:O144"/>
    <mergeCell ref="P138:P144"/>
    <mergeCell ref="Q138:Q144"/>
    <mergeCell ref="AG136:AG137"/>
    <mergeCell ref="AH136:AH137"/>
    <mergeCell ref="AI136:AI137"/>
    <mergeCell ref="AJ136:AJ137"/>
    <mergeCell ref="B138:B144"/>
    <mergeCell ref="C138:C144"/>
    <mergeCell ref="D138:D140"/>
    <mergeCell ref="E138:E140"/>
    <mergeCell ref="F138:F140"/>
    <mergeCell ref="G138:G140"/>
    <mergeCell ref="AA136:AA137"/>
    <mergeCell ref="AB136:AB137"/>
    <mergeCell ref="AC136:AC137"/>
    <mergeCell ref="AD136:AD137"/>
    <mergeCell ref="AE136:AE137"/>
    <mergeCell ref="AF136:AF137"/>
    <mergeCell ref="U136:U137"/>
    <mergeCell ref="V136:V137"/>
    <mergeCell ref="W136:W137"/>
    <mergeCell ref="X136:X137"/>
    <mergeCell ref="Y136:Y137"/>
    <mergeCell ref="Z136:Z137"/>
    <mergeCell ref="O136:O137"/>
    <mergeCell ref="P136:P137"/>
    <mergeCell ref="Q136:Q137"/>
    <mergeCell ref="R136:R137"/>
    <mergeCell ref="S136:S137"/>
    <mergeCell ref="T136:T137"/>
    <mergeCell ref="AJ134:AJ135"/>
    <mergeCell ref="B136:B137"/>
    <mergeCell ref="C136:C137"/>
    <mergeCell ref="D136:D137"/>
    <mergeCell ref="E136:E137"/>
    <mergeCell ref="F136:F137"/>
    <mergeCell ref="G136:G137"/>
    <mergeCell ref="H136:H137"/>
    <mergeCell ref="I136:I137"/>
    <mergeCell ref="N136:N137"/>
    <mergeCell ref="AD134:AD135"/>
    <mergeCell ref="AE134:AE135"/>
    <mergeCell ref="AF134:AF135"/>
    <mergeCell ref="AG134:AG135"/>
    <mergeCell ref="AH134:AH135"/>
    <mergeCell ref="AI134:AI135"/>
    <mergeCell ref="X134:X135"/>
    <mergeCell ref="Y134:Y135"/>
    <mergeCell ref="Z134:Z135"/>
    <mergeCell ref="AA134:AA135"/>
    <mergeCell ref="AB134:AB135"/>
    <mergeCell ref="AC134:AC135"/>
    <mergeCell ref="R134:R135"/>
    <mergeCell ref="S134:S135"/>
    <mergeCell ref="T134:T135"/>
    <mergeCell ref="U134:U135"/>
    <mergeCell ref="V134:V135"/>
    <mergeCell ref="W134:W135"/>
    <mergeCell ref="H134:H135"/>
    <mergeCell ref="I134:I135"/>
    <mergeCell ref="N134:N135"/>
    <mergeCell ref="O134:O135"/>
    <mergeCell ref="P134:P135"/>
    <mergeCell ref="Q134:Q135"/>
    <mergeCell ref="B134:B135"/>
    <mergeCell ref="C134:C135"/>
    <mergeCell ref="D134:D135"/>
    <mergeCell ref="E134:E135"/>
    <mergeCell ref="F134:F135"/>
    <mergeCell ref="G134:G135"/>
    <mergeCell ref="V131:V133"/>
    <mergeCell ref="AB131:AB133"/>
    <mergeCell ref="AE131:AE133"/>
    <mergeCell ref="J132:J133"/>
    <mergeCell ref="K132:K133"/>
    <mergeCell ref="L132:L133"/>
    <mergeCell ref="M132:M133"/>
    <mergeCell ref="D131:D133"/>
    <mergeCell ref="E131:E133"/>
    <mergeCell ref="F131:F133"/>
    <mergeCell ref="G131:G133"/>
    <mergeCell ref="N131:N133"/>
    <mergeCell ref="O131:O133"/>
    <mergeCell ref="E128:E130"/>
    <mergeCell ref="F128:F130"/>
    <mergeCell ref="G128:G130"/>
    <mergeCell ref="N128:N130"/>
    <mergeCell ref="O128:O130"/>
    <mergeCell ref="U128:U130"/>
    <mergeCell ref="J129:J130"/>
    <mergeCell ref="K129:K130"/>
    <mergeCell ref="L129:L130"/>
    <mergeCell ref="M129:M130"/>
    <mergeCell ref="M123:M124"/>
    <mergeCell ref="D125:D127"/>
    <mergeCell ref="E125:E127"/>
    <mergeCell ref="F125:F127"/>
    <mergeCell ref="G125:G127"/>
    <mergeCell ref="N125:N127"/>
    <mergeCell ref="J126:J127"/>
    <mergeCell ref="K126:K127"/>
    <mergeCell ref="L126:L127"/>
    <mergeCell ref="M126:M127"/>
    <mergeCell ref="AI119:AI133"/>
    <mergeCell ref="AJ119:AJ133"/>
    <mergeCell ref="J120:J121"/>
    <mergeCell ref="K120:K121"/>
    <mergeCell ref="L120:L121"/>
    <mergeCell ref="M120:M121"/>
    <mergeCell ref="N122:N124"/>
    <mergeCell ref="O122:O127"/>
    <mergeCell ref="U122:U124"/>
    <mergeCell ref="V122:V124"/>
    <mergeCell ref="AC119:AC133"/>
    <mergeCell ref="AD119:AD133"/>
    <mergeCell ref="AE119:AE121"/>
    <mergeCell ref="AF119:AF133"/>
    <mergeCell ref="AG119:AG133"/>
    <mergeCell ref="AH119:AH133"/>
    <mergeCell ref="AE122:AE124"/>
    <mergeCell ref="AE125:AE127"/>
    <mergeCell ref="AE128:AE130"/>
    <mergeCell ref="W119:W133"/>
    <mergeCell ref="X119:X133"/>
    <mergeCell ref="Y119:Y133"/>
    <mergeCell ref="Z119:Z133"/>
    <mergeCell ref="AA119:AA133"/>
    <mergeCell ref="AB119:AB121"/>
    <mergeCell ref="AB122:AB124"/>
    <mergeCell ref="AB125:AB127"/>
    <mergeCell ref="AB128:AB130"/>
    <mergeCell ref="Q119:Q133"/>
    <mergeCell ref="R119:R133"/>
    <mergeCell ref="S119:S133"/>
    <mergeCell ref="T119:T133"/>
    <mergeCell ref="U119:U121"/>
    <mergeCell ref="V119:V121"/>
    <mergeCell ref="U125:U127"/>
    <mergeCell ref="V125:V127"/>
    <mergeCell ref="V128:V130"/>
    <mergeCell ref="U131:U133"/>
    <mergeCell ref="G119:G121"/>
    <mergeCell ref="H119:H133"/>
    <mergeCell ref="I119:I133"/>
    <mergeCell ref="N119:N121"/>
    <mergeCell ref="O119:O121"/>
    <mergeCell ref="P119:P133"/>
    <mergeCell ref="G122:G124"/>
    <mergeCell ref="J123:J124"/>
    <mergeCell ref="K123:K124"/>
    <mergeCell ref="L123:L124"/>
    <mergeCell ref="A119:A133"/>
    <mergeCell ref="B119:B133"/>
    <mergeCell ref="C119:C133"/>
    <mergeCell ref="D119:D121"/>
    <mergeCell ref="E119:E121"/>
    <mergeCell ref="F119:F121"/>
    <mergeCell ref="D122:D124"/>
    <mergeCell ref="E122:E124"/>
    <mergeCell ref="F122:F124"/>
    <mergeCell ref="D128:D130"/>
    <mergeCell ref="AI116:AI118"/>
    <mergeCell ref="AJ116:AJ118"/>
    <mergeCell ref="J117:J118"/>
    <mergeCell ref="K117:K118"/>
    <mergeCell ref="L117:L118"/>
    <mergeCell ref="M117:M118"/>
    <mergeCell ref="AC116:AC118"/>
    <mergeCell ref="AD116:AD118"/>
    <mergeCell ref="AE116:AE118"/>
    <mergeCell ref="AF116:AF118"/>
    <mergeCell ref="AG116:AG118"/>
    <mergeCell ref="AH116:AH118"/>
    <mergeCell ref="W116:W118"/>
    <mergeCell ref="X116:X118"/>
    <mergeCell ref="Y116:Y118"/>
    <mergeCell ref="Z116:Z118"/>
    <mergeCell ref="AA116:AA118"/>
    <mergeCell ref="AB116:AB118"/>
    <mergeCell ref="Q116:Q118"/>
    <mergeCell ref="R116:R118"/>
    <mergeCell ref="S116:S118"/>
    <mergeCell ref="T116:T118"/>
    <mergeCell ref="U116:U118"/>
    <mergeCell ref="V116:V118"/>
    <mergeCell ref="G116:G118"/>
    <mergeCell ref="H116:H118"/>
    <mergeCell ref="I116:I118"/>
    <mergeCell ref="N116:N118"/>
    <mergeCell ref="O116:O118"/>
    <mergeCell ref="P116:P118"/>
    <mergeCell ref="AJ113:AJ115"/>
    <mergeCell ref="J114:J115"/>
    <mergeCell ref="K114:K115"/>
    <mergeCell ref="L114:L115"/>
    <mergeCell ref="M114:M115"/>
    <mergeCell ref="B116:B118"/>
    <mergeCell ref="C116:C118"/>
    <mergeCell ref="D116:D118"/>
    <mergeCell ref="E116:E118"/>
    <mergeCell ref="F116:F118"/>
    <mergeCell ref="AD113:AD115"/>
    <mergeCell ref="AE113:AE115"/>
    <mergeCell ref="AF113:AF115"/>
    <mergeCell ref="AG113:AG115"/>
    <mergeCell ref="AH113:AH115"/>
    <mergeCell ref="AI113:AI115"/>
    <mergeCell ref="X113:X115"/>
    <mergeCell ref="Y113:Y115"/>
    <mergeCell ref="Z113:Z115"/>
    <mergeCell ref="AA113:AA115"/>
    <mergeCell ref="AB113:AB115"/>
    <mergeCell ref="AC113:AC115"/>
    <mergeCell ref="R113:R115"/>
    <mergeCell ref="S113:S115"/>
    <mergeCell ref="T113:T115"/>
    <mergeCell ref="U113:U115"/>
    <mergeCell ref="V113:V115"/>
    <mergeCell ref="W113:W115"/>
    <mergeCell ref="H113:H115"/>
    <mergeCell ref="I113:I115"/>
    <mergeCell ref="N113:N115"/>
    <mergeCell ref="O113:O115"/>
    <mergeCell ref="P113:P115"/>
    <mergeCell ref="Q113:Q115"/>
    <mergeCell ref="B113:B115"/>
    <mergeCell ref="C113:C115"/>
    <mergeCell ref="D113:D115"/>
    <mergeCell ref="E113:E115"/>
    <mergeCell ref="F113:F115"/>
    <mergeCell ref="G113:G115"/>
    <mergeCell ref="AG105:AG112"/>
    <mergeCell ref="AH105:AH112"/>
    <mergeCell ref="AI105:AI112"/>
    <mergeCell ref="AJ105:AJ112"/>
    <mergeCell ref="D110:D112"/>
    <mergeCell ref="E110:E112"/>
    <mergeCell ref="F110:F112"/>
    <mergeCell ref="G110:G112"/>
    <mergeCell ref="U110:U112"/>
    <mergeCell ref="V110:V112"/>
    <mergeCell ref="AA105:AA112"/>
    <mergeCell ref="AB105:AB109"/>
    <mergeCell ref="AC105:AC112"/>
    <mergeCell ref="AD105:AD112"/>
    <mergeCell ref="AE105:AE109"/>
    <mergeCell ref="AF105:AF112"/>
    <mergeCell ref="AB110:AB112"/>
    <mergeCell ref="AE110:AE112"/>
    <mergeCell ref="U105:U109"/>
    <mergeCell ref="V105:V109"/>
    <mergeCell ref="W105:W112"/>
    <mergeCell ref="X105:X112"/>
    <mergeCell ref="Y105:Y112"/>
    <mergeCell ref="Z105:Z112"/>
    <mergeCell ref="O105:O112"/>
    <mergeCell ref="P105:P112"/>
    <mergeCell ref="Q105:Q112"/>
    <mergeCell ref="R105:R112"/>
    <mergeCell ref="S105:S112"/>
    <mergeCell ref="T105:T112"/>
    <mergeCell ref="AJ102:AJ104"/>
    <mergeCell ref="B105:B112"/>
    <mergeCell ref="C105:C112"/>
    <mergeCell ref="D105:D109"/>
    <mergeCell ref="E105:E109"/>
    <mergeCell ref="F105:F109"/>
    <mergeCell ref="G105:G109"/>
    <mergeCell ref="H105:H112"/>
    <mergeCell ref="I105:I112"/>
    <mergeCell ref="N105:N112"/>
    <mergeCell ref="AD102:AD104"/>
    <mergeCell ref="AE102:AE104"/>
    <mergeCell ref="AF102:AF104"/>
    <mergeCell ref="AG102:AG104"/>
    <mergeCell ref="AH102:AH104"/>
    <mergeCell ref="AI102:AI104"/>
    <mergeCell ref="X102:X104"/>
    <mergeCell ref="Y102:Y104"/>
    <mergeCell ref="Z102:Z104"/>
    <mergeCell ref="AA102:AA104"/>
    <mergeCell ref="AB102:AB104"/>
    <mergeCell ref="AC102:AC104"/>
    <mergeCell ref="R102:R104"/>
    <mergeCell ref="S102:S104"/>
    <mergeCell ref="T102:T104"/>
    <mergeCell ref="U102:U104"/>
    <mergeCell ref="V102:V104"/>
    <mergeCell ref="W102:W104"/>
    <mergeCell ref="H102:H104"/>
    <mergeCell ref="I102:I104"/>
    <mergeCell ref="N102:N104"/>
    <mergeCell ref="O102:O104"/>
    <mergeCell ref="P102:P104"/>
    <mergeCell ref="Q102:Q104"/>
    <mergeCell ref="AG99:AG101"/>
    <mergeCell ref="AH99:AH101"/>
    <mergeCell ref="AI99:AI101"/>
    <mergeCell ref="AJ99:AJ101"/>
    <mergeCell ref="B102:B104"/>
    <mergeCell ref="C102:C104"/>
    <mergeCell ref="D102:D104"/>
    <mergeCell ref="E102:E104"/>
    <mergeCell ref="F102:F104"/>
    <mergeCell ref="G102:G104"/>
    <mergeCell ref="AA99:AA101"/>
    <mergeCell ref="AB99:AB101"/>
    <mergeCell ref="AC99:AC101"/>
    <mergeCell ref="AD99:AD101"/>
    <mergeCell ref="AE99:AE101"/>
    <mergeCell ref="AF99:AF101"/>
    <mergeCell ref="U99:U101"/>
    <mergeCell ref="V99:V101"/>
    <mergeCell ref="W99:W101"/>
    <mergeCell ref="X99:X101"/>
    <mergeCell ref="Y99:Y101"/>
    <mergeCell ref="Z99:Z101"/>
    <mergeCell ref="O99:O101"/>
    <mergeCell ref="P99:P101"/>
    <mergeCell ref="Q99:Q101"/>
    <mergeCell ref="R99:R101"/>
    <mergeCell ref="S99:S101"/>
    <mergeCell ref="T99:T101"/>
    <mergeCell ref="AJ96:AJ98"/>
    <mergeCell ref="B99:B101"/>
    <mergeCell ref="C99:C101"/>
    <mergeCell ref="D99:D101"/>
    <mergeCell ref="E99:E101"/>
    <mergeCell ref="F99:F101"/>
    <mergeCell ref="G99:G101"/>
    <mergeCell ref="H99:H101"/>
    <mergeCell ref="I99:I101"/>
    <mergeCell ref="N99:N101"/>
    <mergeCell ref="AD96:AD98"/>
    <mergeCell ref="AE96:AE98"/>
    <mergeCell ref="AF96:AF98"/>
    <mergeCell ref="AG96:AG98"/>
    <mergeCell ref="AH96:AH98"/>
    <mergeCell ref="AI96:AI98"/>
    <mergeCell ref="X96:X98"/>
    <mergeCell ref="Y96:Y98"/>
    <mergeCell ref="Z96:Z98"/>
    <mergeCell ref="AA96:AA98"/>
    <mergeCell ref="AB96:AB98"/>
    <mergeCell ref="AC96:AC98"/>
    <mergeCell ref="R96:R98"/>
    <mergeCell ref="S96:S98"/>
    <mergeCell ref="T96:T98"/>
    <mergeCell ref="U96:U98"/>
    <mergeCell ref="V96:V98"/>
    <mergeCell ref="W96:W98"/>
    <mergeCell ref="H96:H98"/>
    <mergeCell ref="I96:I98"/>
    <mergeCell ref="N96:N98"/>
    <mergeCell ref="O96:O98"/>
    <mergeCell ref="P96:P98"/>
    <mergeCell ref="Q96:Q98"/>
    <mergeCell ref="B96:B98"/>
    <mergeCell ref="C96:C98"/>
    <mergeCell ref="D96:D98"/>
    <mergeCell ref="E96:E98"/>
    <mergeCell ref="F96:F98"/>
    <mergeCell ref="G96:G98"/>
    <mergeCell ref="D93:D95"/>
    <mergeCell ref="E93:E95"/>
    <mergeCell ref="F93:F95"/>
    <mergeCell ref="G93:G95"/>
    <mergeCell ref="N93:N95"/>
    <mergeCell ref="O93:O95"/>
    <mergeCell ref="AJ85:AJ95"/>
    <mergeCell ref="D88:D92"/>
    <mergeCell ref="E88:E92"/>
    <mergeCell ref="F88:F92"/>
    <mergeCell ref="G88:G92"/>
    <mergeCell ref="N88:N92"/>
    <mergeCell ref="O88:O92"/>
    <mergeCell ref="U88:U92"/>
    <mergeCell ref="V88:V92"/>
    <mergeCell ref="AB88:AB92"/>
    <mergeCell ref="AD85:AD95"/>
    <mergeCell ref="AE85:AE87"/>
    <mergeCell ref="AF85:AF95"/>
    <mergeCell ref="AG85:AG95"/>
    <mergeCell ref="AH85:AH95"/>
    <mergeCell ref="AI85:AI95"/>
    <mergeCell ref="AE88:AE92"/>
    <mergeCell ref="AE93:AE95"/>
    <mergeCell ref="X85:X95"/>
    <mergeCell ref="Y85:Y95"/>
    <mergeCell ref="Z85:Z95"/>
    <mergeCell ref="AA85:AA95"/>
    <mergeCell ref="AB85:AB87"/>
    <mergeCell ref="AC85:AC95"/>
    <mergeCell ref="AB93:AB95"/>
    <mergeCell ref="R85:R95"/>
    <mergeCell ref="S85:S95"/>
    <mergeCell ref="T85:T95"/>
    <mergeCell ref="U85:U87"/>
    <mergeCell ref="V85:V87"/>
    <mergeCell ref="W85:W95"/>
    <mergeCell ref="U93:U95"/>
    <mergeCell ref="V93:V95"/>
    <mergeCell ref="H85:H95"/>
    <mergeCell ref="I85:I95"/>
    <mergeCell ref="N85:N87"/>
    <mergeCell ref="O85:O87"/>
    <mergeCell ref="P85:P95"/>
    <mergeCell ref="Q85:Q95"/>
    <mergeCell ref="J90:J92"/>
    <mergeCell ref="K90:K92"/>
    <mergeCell ref="L90:L92"/>
    <mergeCell ref="M90:M92"/>
    <mergeCell ref="AG82:AG84"/>
    <mergeCell ref="AH82:AH84"/>
    <mergeCell ref="AI82:AI84"/>
    <mergeCell ref="AJ82:AJ84"/>
    <mergeCell ref="B85:B95"/>
    <mergeCell ref="C85:C95"/>
    <mergeCell ref="D85:D87"/>
    <mergeCell ref="E85:E87"/>
    <mergeCell ref="F85:F87"/>
    <mergeCell ref="G85:G87"/>
    <mergeCell ref="AA82:AA84"/>
    <mergeCell ref="AB82:AB84"/>
    <mergeCell ref="AC82:AC84"/>
    <mergeCell ref="AD82:AD84"/>
    <mergeCell ref="AE82:AE84"/>
    <mergeCell ref="AF82:AF84"/>
    <mergeCell ref="U82:U84"/>
    <mergeCell ref="V82:V84"/>
    <mergeCell ref="W82:W84"/>
    <mergeCell ref="X82:X84"/>
    <mergeCell ref="Y82:Y84"/>
    <mergeCell ref="Z82:Z84"/>
    <mergeCell ref="O82:O84"/>
    <mergeCell ref="P82:P84"/>
    <mergeCell ref="Q82:Q84"/>
    <mergeCell ref="R82:R84"/>
    <mergeCell ref="S82:S84"/>
    <mergeCell ref="T82:T84"/>
    <mergeCell ref="AJ79:AJ81"/>
    <mergeCell ref="B82:B84"/>
    <mergeCell ref="C82:C84"/>
    <mergeCell ref="D82:D84"/>
    <mergeCell ref="E82:E84"/>
    <mergeCell ref="F82:F84"/>
    <mergeCell ref="G82:G84"/>
    <mergeCell ref="H82:H84"/>
    <mergeCell ref="I82:I84"/>
    <mergeCell ref="N82:N84"/>
    <mergeCell ref="AD79:AD81"/>
    <mergeCell ref="AE79:AE81"/>
    <mergeCell ref="AF79:AF81"/>
    <mergeCell ref="AG79:AG81"/>
    <mergeCell ref="AH79:AH81"/>
    <mergeCell ref="AI79:AI81"/>
    <mergeCell ref="X79:X81"/>
    <mergeCell ref="Y79:Y81"/>
    <mergeCell ref="Z79:Z81"/>
    <mergeCell ref="AA79:AA81"/>
    <mergeCell ref="AB79:AB81"/>
    <mergeCell ref="AC79:AC81"/>
    <mergeCell ref="R79:R81"/>
    <mergeCell ref="S79:S81"/>
    <mergeCell ref="T79:T81"/>
    <mergeCell ref="U79:U81"/>
    <mergeCell ref="V79:V81"/>
    <mergeCell ref="W79:W81"/>
    <mergeCell ref="H79:H81"/>
    <mergeCell ref="I79:I81"/>
    <mergeCell ref="N79:N81"/>
    <mergeCell ref="O79:O81"/>
    <mergeCell ref="P79:P81"/>
    <mergeCell ref="Q79:Q81"/>
    <mergeCell ref="B79:B81"/>
    <mergeCell ref="C79:C81"/>
    <mergeCell ref="D79:D81"/>
    <mergeCell ref="E79:E81"/>
    <mergeCell ref="F79:F81"/>
    <mergeCell ref="G79:G81"/>
    <mergeCell ref="AF71:AF78"/>
    <mergeCell ref="AG71:AG78"/>
    <mergeCell ref="AH71:AH78"/>
    <mergeCell ref="AI71:AI78"/>
    <mergeCell ref="AJ71:AJ78"/>
    <mergeCell ref="D74:D78"/>
    <mergeCell ref="E74:E78"/>
    <mergeCell ref="F74:F78"/>
    <mergeCell ref="G74:G78"/>
    <mergeCell ref="N74:N78"/>
    <mergeCell ref="Z71:Z78"/>
    <mergeCell ref="AA71:AA78"/>
    <mergeCell ref="AB71:AB73"/>
    <mergeCell ref="AC71:AC78"/>
    <mergeCell ref="AD71:AD78"/>
    <mergeCell ref="AE71:AE73"/>
    <mergeCell ref="AB74:AB78"/>
    <mergeCell ref="AE74:AE78"/>
    <mergeCell ref="T71:T78"/>
    <mergeCell ref="U71:U73"/>
    <mergeCell ref="V71:V73"/>
    <mergeCell ref="W71:W78"/>
    <mergeCell ref="X71:X78"/>
    <mergeCell ref="Y71:Y78"/>
    <mergeCell ref="U74:U78"/>
    <mergeCell ref="V74:V78"/>
    <mergeCell ref="N71:N73"/>
    <mergeCell ref="O71:O78"/>
    <mergeCell ref="P71:P78"/>
    <mergeCell ref="Q71:Q78"/>
    <mergeCell ref="R71:R78"/>
    <mergeCell ref="S71:S78"/>
    <mergeCell ref="AB68:AB70"/>
    <mergeCell ref="AE68:AE70"/>
    <mergeCell ref="B71:B78"/>
    <mergeCell ref="C71:C78"/>
    <mergeCell ref="D71:D73"/>
    <mergeCell ref="E71:E73"/>
    <mergeCell ref="F71:F73"/>
    <mergeCell ref="G71:G73"/>
    <mergeCell ref="H71:H78"/>
    <mergeCell ref="I71:I78"/>
    <mergeCell ref="AB65:AB67"/>
    <mergeCell ref="AE65:AE67"/>
    <mergeCell ref="D68:D70"/>
    <mergeCell ref="E68:E70"/>
    <mergeCell ref="F68:F70"/>
    <mergeCell ref="G68:G70"/>
    <mergeCell ref="N68:N70"/>
    <mergeCell ref="O68:O70"/>
    <mergeCell ref="U68:U70"/>
    <mergeCell ref="V68:V70"/>
    <mergeCell ref="D65:D67"/>
    <mergeCell ref="E65:E67"/>
    <mergeCell ref="F65:F67"/>
    <mergeCell ref="G65:G67"/>
    <mergeCell ref="N65:N67"/>
    <mergeCell ref="U65:U67"/>
    <mergeCell ref="D62:D64"/>
    <mergeCell ref="E62:E64"/>
    <mergeCell ref="F62:F64"/>
    <mergeCell ref="G62:G64"/>
    <mergeCell ref="N62:N64"/>
    <mergeCell ref="U62:U64"/>
    <mergeCell ref="AG56:AG70"/>
    <mergeCell ref="AH56:AH70"/>
    <mergeCell ref="AI56:AI70"/>
    <mergeCell ref="AJ56:AJ70"/>
    <mergeCell ref="D59:D61"/>
    <mergeCell ref="E59:E61"/>
    <mergeCell ref="F59:F61"/>
    <mergeCell ref="G59:G61"/>
    <mergeCell ref="N59:N61"/>
    <mergeCell ref="U59:U61"/>
    <mergeCell ref="AA56:AA70"/>
    <mergeCell ref="AB56:AB58"/>
    <mergeCell ref="AC56:AC70"/>
    <mergeCell ref="AD56:AD70"/>
    <mergeCell ref="AE56:AE58"/>
    <mergeCell ref="AF56:AF70"/>
    <mergeCell ref="AB59:AB61"/>
    <mergeCell ref="AE59:AE61"/>
    <mergeCell ref="AB62:AB64"/>
    <mergeCell ref="AE62:AE64"/>
    <mergeCell ref="U56:U58"/>
    <mergeCell ref="V56:V58"/>
    <mergeCell ref="W56:W70"/>
    <mergeCell ref="X56:X70"/>
    <mergeCell ref="Y56:Y70"/>
    <mergeCell ref="Z56:Z70"/>
    <mergeCell ref="V59:V61"/>
    <mergeCell ref="V62:V64"/>
    <mergeCell ref="V65:V67"/>
    <mergeCell ref="O56:O67"/>
    <mergeCell ref="P56:P70"/>
    <mergeCell ref="Q56:Q70"/>
    <mergeCell ref="R56:R70"/>
    <mergeCell ref="S56:S70"/>
    <mergeCell ref="T56:T70"/>
    <mergeCell ref="AJ51:AJ55"/>
    <mergeCell ref="B56:B70"/>
    <mergeCell ref="C56:C70"/>
    <mergeCell ref="D56:D58"/>
    <mergeCell ref="E56:E58"/>
    <mergeCell ref="F56:F58"/>
    <mergeCell ref="G56:G58"/>
    <mergeCell ref="H56:H70"/>
    <mergeCell ref="I56:I70"/>
    <mergeCell ref="N56:N58"/>
    <mergeCell ref="AD51:AD55"/>
    <mergeCell ref="AE51:AE55"/>
    <mergeCell ref="AF51:AF55"/>
    <mergeCell ref="AG51:AG55"/>
    <mergeCell ref="AH51:AH55"/>
    <mergeCell ref="AI51:AI55"/>
    <mergeCell ref="X51:X55"/>
    <mergeCell ref="Y51:Y55"/>
    <mergeCell ref="Z51:Z55"/>
    <mergeCell ref="AA51:AA55"/>
    <mergeCell ref="AB51:AB55"/>
    <mergeCell ref="AC51:AC55"/>
    <mergeCell ref="R51:R55"/>
    <mergeCell ref="S51:S55"/>
    <mergeCell ref="T51:T55"/>
    <mergeCell ref="U51:U55"/>
    <mergeCell ref="V51:V55"/>
    <mergeCell ref="W51:W55"/>
    <mergeCell ref="H51:H55"/>
    <mergeCell ref="I51:I55"/>
    <mergeCell ref="N51:N55"/>
    <mergeCell ref="O51:O55"/>
    <mergeCell ref="P51:P55"/>
    <mergeCell ref="Q51:Q55"/>
    <mergeCell ref="B51:B55"/>
    <mergeCell ref="C51:C55"/>
    <mergeCell ref="D51:D55"/>
    <mergeCell ref="E51:E55"/>
    <mergeCell ref="F51:F55"/>
    <mergeCell ref="G51:G55"/>
    <mergeCell ref="AJ45:AJ50"/>
    <mergeCell ref="D48:D50"/>
    <mergeCell ref="E48:E50"/>
    <mergeCell ref="F48:F50"/>
    <mergeCell ref="G48:G50"/>
    <mergeCell ref="N48:N50"/>
    <mergeCell ref="O48:O50"/>
    <mergeCell ref="U48:U50"/>
    <mergeCell ref="V48:V50"/>
    <mergeCell ref="AB48:AB50"/>
    <mergeCell ref="AD45:AD50"/>
    <mergeCell ref="AE45:AE47"/>
    <mergeCell ref="AF45:AF50"/>
    <mergeCell ref="AG45:AG50"/>
    <mergeCell ref="AH45:AH50"/>
    <mergeCell ref="AI45:AI50"/>
    <mergeCell ref="AE48:AE50"/>
    <mergeCell ref="X45:X50"/>
    <mergeCell ref="Y45:Y50"/>
    <mergeCell ref="Z45:Z50"/>
    <mergeCell ref="AA45:AA50"/>
    <mergeCell ref="AB45:AB47"/>
    <mergeCell ref="AC45:AC50"/>
    <mergeCell ref="R45:R50"/>
    <mergeCell ref="S45:S50"/>
    <mergeCell ref="T45:T50"/>
    <mergeCell ref="U45:U47"/>
    <mergeCell ref="V45:V47"/>
    <mergeCell ref="W45:W50"/>
    <mergeCell ref="H45:H50"/>
    <mergeCell ref="I45:I50"/>
    <mergeCell ref="N45:N47"/>
    <mergeCell ref="O45:O47"/>
    <mergeCell ref="P45:P50"/>
    <mergeCell ref="Q45:Q50"/>
    <mergeCell ref="B45:B50"/>
    <mergeCell ref="C45:C50"/>
    <mergeCell ref="D45:D47"/>
    <mergeCell ref="E45:E47"/>
    <mergeCell ref="F45:F47"/>
    <mergeCell ref="G45:G47"/>
    <mergeCell ref="AG39:AG44"/>
    <mergeCell ref="AH39:AH44"/>
    <mergeCell ref="AI39:AI44"/>
    <mergeCell ref="AJ39:AJ44"/>
    <mergeCell ref="D42:D44"/>
    <mergeCell ref="E42:E44"/>
    <mergeCell ref="F42:F44"/>
    <mergeCell ref="G42:G44"/>
    <mergeCell ref="N42:N44"/>
    <mergeCell ref="U42:U44"/>
    <mergeCell ref="AA39:AA44"/>
    <mergeCell ref="AB39:AB41"/>
    <mergeCell ref="AC39:AC44"/>
    <mergeCell ref="AD39:AD44"/>
    <mergeCell ref="AE39:AE41"/>
    <mergeCell ref="AF39:AF44"/>
    <mergeCell ref="AB42:AB44"/>
    <mergeCell ref="AE42:AE44"/>
    <mergeCell ref="U39:U41"/>
    <mergeCell ref="V39:V41"/>
    <mergeCell ref="W39:W44"/>
    <mergeCell ref="X39:X44"/>
    <mergeCell ref="Y39:Y44"/>
    <mergeCell ref="Z39:Z44"/>
    <mergeCell ref="V42:V44"/>
    <mergeCell ref="O39:O44"/>
    <mergeCell ref="P39:P44"/>
    <mergeCell ref="Q39:Q44"/>
    <mergeCell ref="R39:R44"/>
    <mergeCell ref="S39:S44"/>
    <mergeCell ref="T39:T44"/>
    <mergeCell ref="AJ37:AJ38"/>
    <mergeCell ref="B39:B44"/>
    <mergeCell ref="C39:C44"/>
    <mergeCell ref="D39:D41"/>
    <mergeCell ref="E39:E41"/>
    <mergeCell ref="F39:F41"/>
    <mergeCell ref="G39:G41"/>
    <mergeCell ref="H39:H44"/>
    <mergeCell ref="I39:I44"/>
    <mergeCell ref="N39:N41"/>
    <mergeCell ref="AD37:AD38"/>
    <mergeCell ref="AE37:AE38"/>
    <mergeCell ref="AF37:AF38"/>
    <mergeCell ref="AG37:AG38"/>
    <mergeCell ref="AH37:AH38"/>
    <mergeCell ref="AI37:AI38"/>
    <mergeCell ref="X37:X38"/>
    <mergeCell ref="Y37:Y38"/>
    <mergeCell ref="Z37:Z38"/>
    <mergeCell ref="AA37:AA38"/>
    <mergeCell ref="AB37:AB38"/>
    <mergeCell ref="AC37:AC38"/>
    <mergeCell ref="R37:R38"/>
    <mergeCell ref="S37:S38"/>
    <mergeCell ref="T37:T38"/>
    <mergeCell ref="U37:U38"/>
    <mergeCell ref="V37:V38"/>
    <mergeCell ref="W37:W38"/>
    <mergeCell ref="H37:H38"/>
    <mergeCell ref="I37:I38"/>
    <mergeCell ref="N37:N38"/>
    <mergeCell ref="O37:O38"/>
    <mergeCell ref="P37:P38"/>
    <mergeCell ref="Q37:Q38"/>
    <mergeCell ref="B37:B38"/>
    <mergeCell ref="C37:C38"/>
    <mergeCell ref="D37:D38"/>
    <mergeCell ref="E37:E38"/>
    <mergeCell ref="F37:F38"/>
    <mergeCell ref="G37:G38"/>
    <mergeCell ref="AE35:AE36"/>
    <mergeCell ref="AF35:AF36"/>
    <mergeCell ref="AG35:AG36"/>
    <mergeCell ref="AH35:AH36"/>
    <mergeCell ref="AI35:AI36"/>
    <mergeCell ref="AJ35:AJ36"/>
    <mergeCell ref="Y35:Y36"/>
    <mergeCell ref="Z35:Z36"/>
    <mergeCell ref="AA35:AA36"/>
    <mergeCell ref="AB35:AB36"/>
    <mergeCell ref="AC35:AC36"/>
    <mergeCell ref="AD35:AD36"/>
    <mergeCell ref="S35:S36"/>
    <mergeCell ref="T35:T36"/>
    <mergeCell ref="U35:U36"/>
    <mergeCell ref="V35:V36"/>
    <mergeCell ref="W35:W36"/>
    <mergeCell ref="X35:X36"/>
    <mergeCell ref="I35:I36"/>
    <mergeCell ref="N35:N36"/>
    <mergeCell ref="O35:O36"/>
    <mergeCell ref="P35:P36"/>
    <mergeCell ref="Q35:Q36"/>
    <mergeCell ref="R35:R36"/>
    <mergeCell ref="AG33:AG34"/>
    <mergeCell ref="AH33:AH34"/>
    <mergeCell ref="AI33:AI34"/>
    <mergeCell ref="B35:B36"/>
    <mergeCell ref="C35:C36"/>
    <mergeCell ref="D35:D36"/>
    <mergeCell ref="E35:E36"/>
    <mergeCell ref="F35:F36"/>
    <mergeCell ref="G35:G36"/>
    <mergeCell ref="H35:H36"/>
    <mergeCell ref="AA33:AA34"/>
    <mergeCell ref="AB33:AB34"/>
    <mergeCell ref="AC33:AC34"/>
    <mergeCell ref="AD33:AD34"/>
    <mergeCell ref="AE33:AE34"/>
    <mergeCell ref="AF33:AF34"/>
    <mergeCell ref="U33:U34"/>
    <mergeCell ref="V33:V34"/>
    <mergeCell ref="W33:W34"/>
    <mergeCell ref="X33:X34"/>
    <mergeCell ref="Y33:Y34"/>
    <mergeCell ref="Z33:Z34"/>
    <mergeCell ref="O33:O34"/>
    <mergeCell ref="P33:P34"/>
    <mergeCell ref="Q33:Q34"/>
    <mergeCell ref="R33:R34"/>
    <mergeCell ref="S33:S34"/>
    <mergeCell ref="T33:T34"/>
    <mergeCell ref="AJ31:AJ32"/>
    <mergeCell ref="B33:B34"/>
    <mergeCell ref="C33:C34"/>
    <mergeCell ref="D33:D34"/>
    <mergeCell ref="E33:E34"/>
    <mergeCell ref="F33:F34"/>
    <mergeCell ref="G33:G34"/>
    <mergeCell ref="H33:H34"/>
    <mergeCell ref="I33:I34"/>
    <mergeCell ref="N33:N34"/>
    <mergeCell ref="AD31:AD32"/>
    <mergeCell ref="AE31:AE32"/>
    <mergeCell ref="AF31:AF32"/>
    <mergeCell ref="AG31:AG32"/>
    <mergeCell ref="AH31:AH32"/>
    <mergeCell ref="AI31:AI32"/>
    <mergeCell ref="X31:X32"/>
    <mergeCell ref="Y31:Y32"/>
    <mergeCell ref="Z31:Z32"/>
    <mergeCell ref="AA31:AA32"/>
    <mergeCell ref="AB31:AB32"/>
    <mergeCell ref="AC31:AC32"/>
    <mergeCell ref="R31:R32"/>
    <mergeCell ref="S31:S32"/>
    <mergeCell ref="T31:T32"/>
    <mergeCell ref="U31:U32"/>
    <mergeCell ref="V31:V32"/>
    <mergeCell ref="W31:W32"/>
    <mergeCell ref="H31:H32"/>
    <mergeCell ref="I31:I32"/>
    <mergeCell ref="N31:N32"/>
    <mergeCell ref="O31:O32"/>
    <mergeCell ref="P31:P32"/>
    <mergeCell ref="Q31:Q32"/>
    <mergeCell ref="B31:B32"/>
    <mergeCell ref="C31:C32"/>
    <mergeCell ref="D31:D32"/>
    <mergeCell ref="E31:E32"/>
    <mergeCell ref="F31:F32"/>
    <mergeCell ref="G31:G32"/>
    <mergeCell ref="D28:D30"/>
    <mergeCell ref="E28:E30"/>
    <mergeCell ref="F28:F30"/>
    <mergeCell ref="G28:G30"/>
    <mergeCell ref="N28:N30"/>
    <mergeCell ref="O28:O30"/>
    <mergeCell ref="J29:J30"/>
    <mergeCell ref="K29:K30"/>
    <mergeCell ref="L29:L30"/>
    <mergeCell ref="M29:M30"/>
    <mergeCell ref="AI25:AI30"/>
    <mergeCell ref="AJ25:AJ30"/>
    <mergeCell ref="J26:J27"/>
    <mergeCell ref="K26:K27"/>
    <mergeCell ref="L26:L27"/>
    <mergeCell ref="M26:M27"/>
    <mergeCell ref="U28:U30"/>
    <mergeCell ref="V28:V30"/>
    <mergeCell ref="AB28:AB30"/>
    <mergeCell ref="AE28:AE30"/>
    <mergeCell ref="AC25:AC30"/>
    <mergeCell ref="AD25:AD30"/>
    <mergeCell ref="AE25:AE27"/>
    <mergeCell ref="AF25:AF30"/>
    <mergeCell ref="AG25:AG30"/>
    <mergeCell ref="AH25:AH30"/>
    <mergeCell ref="W25:W30"/>
    <mergeCell ref="X25:X30"/>
    <mergeCell ref="Y25:Y30"/>
    <mergeCell ref="Z25:Z30"/>
    <mergeCell ref="AA25:AA30"/>
    <mergeCell ref="AB25:AB27"/>
    <mergeCell ref="Q25:Q30"/>
    <mergeCell ref="R25:R30"/>
    <mergeCell ref="S25:S30"/>
    <mergeCell ref="T25:T30"/>
    <mergeCell ref="U25:U27"/>
    <mergeCell ref="V25:V27"/>
    <mergeCell ref="G25:G27"/>
    <mergeCell ref="H25:H30"/>
    <mergeCell ref="I25:I30"/>
    <mergeCell ref="N25:N27"/>
    <mergeCell ref="O25:O27"/>
    <mergeCell ref="P25:P30"/>
    <mergeCell ref="AJ22:AJ24"/>
    <mergeCell ref="J23:J24"/>
    <mergeCell ref="K23:K24"/>
    <mergeCell ref="L23:L24"/>
    <mergeCell ref="M23:M24"/>
    <mergeCell ref="B25:B30"/>
    <mergeCell ref="C25:C30"/>
    <mergeCell ref="D25:D27"/>
    <mergeCell ref="E25:E27"/>
    <mergeCell ref="F25:F27"/>
    <mergeCell ref="AD22:AD24"/>
    <mergeCell ref="AE22:AE24"/>
    <mergeCell ref="AF22:AF24"/>
    <mergeCell ref="AG22:AG24"/>
    <mergeCell ref="AH22:AH24"/>
    <mergeCell ref="AI22:AI24"/>
    <mergeCell ref="X22:X24"/>
    <mergeCell ref="Y22:Y24"/>
    <mergeCell ref="Z22:Z24"/>
    <mergeCell ref="AA22:AA24"/>
    <mergeCell ref="AB22:AB24"/>
    <mergeCell ref="AC22:AC24"/>
    <mergeCell ref="R22:R24"/>
    <mergeCell ref="S22:S24"/>
    <mergeCell ref="T22:T24"/>
    <mergeCell ref="U22:U24"/>
    <mergeCell ref="V22:V24"/>
    <mergeCell ref="W22:W24"/>
    <mergeCell ref="H22:H24"/>
    <mergeCell ref="I22:I24"/>
    <mergeCell ref="N22:N24"/>
    <mergeCell ref="O22:O24"/>
    <mergeCell ref="P22:P24"/>
    <mergeCell ref="Q22:Q24"/>
    <mergeCell ref="AG19:AG21"/>
    <mergeCell ref="AH19:AH21"/>
    <mergeCell ref="AI19:AI21"/>
    <mergeCell ref="AJ19:AJ21"/>
    <mergeCell ref="B22:B24"/>
    <mergeCell ref="C22:C24"/>
    <mergeCell ref="D22:D24"/>
    <mergeCell ref="E22:E24"/>
    <mergeCell ref="F22:F24"/>
    <mergeCell ref="G22:G24"/>
    <mergeCell ref="AA19:AA21"/>
    <mergeCell ref="AB19:AB21"/>
    <mergeCell ref="AC19:AC21"/>
    <mergeCell ref="AD19:AD21"/>
    <mergeCell ref="AE19:AE21"/>
    <mergeCell ref="AF19:AF21"/>
    <mergeCell ref="U19:U21"/>
    <mergeCell ref="V19:V21"/>
    <mergeCell ref="W19:W21"/>
    <mergeCell ref="X19:X21"/>
    <mergeCell ref="Y19:Y21"/>
    <mergeCell ref="Z19:Z21"/>
    <mergeCell ref="O19:O21"/>
    <mergeCell ref="P19:P21"/>
    <mergeCell ref="Q19:Q21"/>
    <mergeCell ref="R19:R21"/>
    <mergeCell ref="S19:S21"/>
    <mergeCell ref="T19:T21"/>
    <mergeCell ref="AG16:AG18"/>
    <mergeCell ref="B19:B21"/>
    <mergeCell ref="C19:C21"/>
    <mergeCell ref="D19:D21"/>
    <mergeCell ref="E19:E21"/>
    <mergeCell ref="F19:F21"/>
    <mergeCell ref="G19:G21"/>
    <mergeCell ref="H19:H21"/>
    <mergeCell ref="I19:I21"/>
    <mergeCell ref="N19:N21"/>
    <mergeCell ref="AA16:AA18"/>
    <mergeCell ref="AB16:AB18"/>
    <mergeCell ref="AC16:AC18"/>
    <mergeCell ref="AD16:AD18"/>
    <mergeCell ref="AE16:AE18"/>
    <mergeCell ref="AF16:AF18"/>
    <mergeCell ref="U16:U18"/>
    <mergeCell ref="V16:V18"/>
    <mergeCell ref="W16:W18"/>
    <mergeCell ref="X16:X18"/>
    <mergeCell ref="Y16:Y18"/>
    <mergeCell ref="Z16:Z18"/>
    <mergeCell ref="AG14:AG15"/>
    <mergeCell ref="AH14:AH18"/>
    <mergeCell ref="AI14:AI18"/>
    <mergeCell ref="AJ14:AJ18"/>
    <mergeCell ref="D16:D18"/>
    <mergeCell ref="E16:E18"/>
    <mergeCell ref="F16:F18"/>
    <mergeCell ref="G16:G18"/>
    <mergeCell ref="N16:N18"/>
    <mergeCell ref="P16:P18"/>
    <mergeCell ref="AA14:AA15"/>
    <mergeCell ref="AB14:AB15"/>
    <mergeCell ref="AC14:AC15"/>
    <mergeCell ref="AD14:AD15"/>
    <mergeCell ref="AE14:AE15"/>
    <mergeCell ref="AF14:AF15"/>
    <mergeCell ref="U14:U15"/>
    <mergeCell ref="V14:V15"/>
    <mergeCell ref="W14:W15"/>
    <mergeCell ref="X14:X15"/>
    <mergeCell ref="Y14:Y15"/>
    <mergeCell ref="Z14:Z15"/>
    <mergeCell ref="O14:O18"/>
    <mergeCell ref="P14:P15"/>
    <mergeCell ref="Q14:Q15"/>
    <mergeCell ref="R14:R15"/>
    <mergeCell ref="S14:S15"/>
    <mergeCell ref="T14:T18"/>
    <mergeCell ref="Q16:Q18"/>
    <mergeCell ref="R16:R18"/>
    <mergeCell ref="S16:S18"/>
    <mergeCell ref="AJ11:AJ13"/>
    <mergeCell ref="B14:B18"/>
    <mergeCell ref="C14:C18"/>
    <mergeCell ref="D14:D15"/>
    <mergeCell ref="E14:E15"/>
    <mergeCell ref="F14:F15"/>
    <mergeCell ref="G14:G15"/>
    <mergeCell ref="H14:H18"/>
    <mergeCell ref="I14:I18"/>
    <mergeCell ref="N14:N15"/>
    <mergeCell ref="AD11:AD13"/>
    <mergeCell ref="AE11:AE13"/>
    <mergeCell ref="AF11:AF13"/>
    <mergeCell ref="AG11:AG13"/>
    <mergeCell ref="AH11:AH13"/>
    <mergeCell ref="AI11:AI13"/>
    <mergeCell ref="X11:X13"/>
    <mergeCell ref="Y11:Y13"/>
    <mergeCell ref="Z11:Z13"/>
    <mergeCell ref="AA11:AA13"/>
    <mergeCell ref="AB11:AB13"/>
    <mergeCell ref="AC11:AC13"/>
    <mergeCell ref="R11:R13"/>
    <mergeCell ref="S11:S13"/>
    <mergeCell ref="T11:T13"/>
    <mergeCell ref="U11:U13"/>
    <mergeCell ref="V11:V13"/>
    <mergeCell ref="W11:W13"/>
    <mergeCell ref="H11:H13"/>
    <mergeCell ref="I11:I13"/>
    <mergeCell ref="N11:N13"/>
    <mergeCell ref="O11:O13"/>
    <mergeCell ref="P11:P13"/>
    <mergeCell ref="Q11:Q13"/>
    <mergeCell ref="AG8:AG10"/>
    <mergeCell ref="AH8:AH10"/>
    <mergeCell ref="AI8:AI10"/>
    <mergeCell ref="AJ8:AJ10"/>
    <mergeCell ref="B11:B13"/>
    <mergeCell ref="C11:C13"/>
    <mergeCell ref="D11:D13"/>
    <mergeCell ref="E11:E13"/>
    <mergeCell ref="F11:F13"/>
    <mergeCell ref="G11:G13"/>
    <mergeCell ref="AA8:AA10"/>
    <mergeCell ref="AB8:AB10"/>
    <mergeCell ref="AC8:AC10"/>
    <mergeCell ref="AD8:AD10"/>
    <mergeCell ref="AE8:AE10"/>
    <mergeCell ref="AF8:AF10"/>
    <mergeCell ref="U8:U10"/>
    <mergeCell ref="V8:V10"/>
    <mergeCell ref="W8:W10"/>
    <mergeCell ref="X8:X10"/>
    <mergeCell ref="Y8:Y10"/>
    <mergeCell ref="Z8:Z10"/>
    <mergeCell ref="O8:O10"/>
    <mergeCell ref="P8:P10"/>
    <mergeCell ref="Q8:Q10"/>
    <mergeCell ref="R8:R10"/>
    <mergeCell ref="S8:S10"/>
    <mergeCell ref="T8:T10"/>
    <mergeCell ref="AJ6:AJ7"/>
    <mergeCell ref="B8:B10"/>
    <mergeCell ref="C8:C10"/>
    <mergeCell ref="D8:D10"/>
    <mergeCell ref="E8:E10"/>
    <mergeCell ref="F8:F10"/>
    <mergeCell ref="G8:G10"/>
    <mergeCell ref="H8:H10"/>
    <mergeCell ref="I8:I10"/>
    <mergeCell ref="N8:N10"/>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T6:T7"/>
    <mergeCell ref="U6:U7"/>
    <mergeCell ref="V6:V7"/>
    <mergeCell ref="W6:W7"/>
    <mergeCell ref="H6:H7"/>
    <mergeCell ref="I6:I7"/>
    <mergeCell ref="N6:N7"/>
    <mergeCell ref="O6:O7"/>
    <mergeCell ref="P6:P7"/>
    <mergeCell ref="Q6:Q7"/>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F3C60-E6B1-4243-83B4-19E31E362724}">
  <dimension ref="A1:AJ81"/>
  <sheetViews>
    <sheetView topLeftCell="K1" zoomScale="70" zoomScaleNormal="70" workbookViewId="0">
      <selection activeCell="V10" sqref="V10:V11"/>
    </sheetView>
  </sheetViews>
  <sheetFormatPr defaultRowHeight="15" x14ac:dyDescent="0.25"/>
  <cols>
    <col min="1" max="1" width="5" customWidth="1"/>
    <col min="2" max="2" width="15.5703125" customWidth="1"/>
    <col min="3" max="3" width="17.7109375" customWidth="1"/>
    <col min="4" max="4" width="18.7109375" customWidth="1"/>
    <col min="5" max="5" width="15.5703125" customWidth="1"/>
    <col min="6" max="6" width="20.140625" customWidth="1"/>
    <col min="7" max="7" width="50.28515625" customWidth="1"/>
    <col min="8" max="8" width="11.42578125" customWidth="1"/>
    <col min="9" max="9" width="11.28515625" customWidth="1"/>
    <col min="10" max="10" width="32.42578125" customWidth="1"/>
    <col min="11" max="14" width="10.5703125" customWidth="1"/>
    <col min="15" max="16" width="15.7109375" customWidth="1"/>
    <col min="17" max="17" width="18.5703125" customWidth="1"/>
    <col min="18" max="18" width="15.7109375" customWidth="1"/>
    <col min="19" max="21" width="14" customWidth="1"/>
    <col min="22" max="22" width="12.5703125" customWidth="1"/>
    <col min="23" max="23" width="11.28515625" customWidth="1"/>
    <col min="24" max="24" width="10" customWidth="1"/>
    <col min="25" max="25" width="11.7109375" customWidth="1"/>
    <col min="26" max="27" width="12.28515625" customWidth="1"/>
    <col min="28" max="29" width="11.28515625" customWidth="1"/>
    <col min="30" max="31" width="12.28515625" customWidth="1"/>
    <col min="32" max="33" width="11.28515625" customWidth="1"/>
    <col min="34" max="34" width="24.28515625" customWidth="1"/>
    <col min="35" max="35" width="19.42578125" customWidth="1"/>
    <col min="36" max="36" width="10.42578125" customWidth="1"/>
  </cols>
  <sheetData>
    <row r="1" spans="1:36" x14ac:dyDescent="0.25">
      <c r="A1" s="1"/>
      <c r="B1" s="351" t="s">
        <v>117</v>
      </c>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6.65" customHeight="1" thickBot="1" x14ac:dyDescent="0.3">
      <c r="A3" s="1"/>
      <c r="B3" s="352" t="s">
        <v>0</v>
      </c>
      <c r="C3" s="344" t="s">
        <v>1</v>
      </c>
      <c r="D3" s="344" t="s">
        <v>17</v>
      </c>
      <c r="E3" s="344" t="s">
        <v>18</v>
      </c>
      <c r="F3" s="344" t="s">
        <v>19</v>
      </c>
      <c r="G3" s="344" t="s">
        <v>2</v>
      </c>
      <c r="H3" s="344" t="s">
        <v>3</v>
      </c>
      <c r="I3" s="344" t="s">
        <v>4</v>
      </c>
      <c r="J3" s="346" t="s">
        <v>5</v>
      </c>
      <c r="K3" s="346"/>
      <c r="L3" s="346"/>
      <c r="M3" s="346"/>
      <c r="N3" s="344" t="s">
        <v>28</v>
      </c>
      <c r="O3" s="344" t="s">
        <v>20</v>
      </c>
      <c r="P3" s="347" t="s">
        <v>27</v>
      </c>
      <c r="Q3" s="347" t="s">
        <v>21</v>
      </c>
      <c r="R3" s="347" t="s">
        <v>26</v>
      </c>
      <c r="S3" s="347" t="s">
        <v>22</v>
      </c>
      <c r="T3" s="344" t="s">
        <v>29</v>
      </c>
      <c r="U3" s="344" t="s">
        <v>30</v>
      </c>
      <c r="V3" s="346" t="s">
        <v>31</v>
      </c>
      <c r="W3" s="346"/>
      <c r="X3" s="346"/>
      <c r="Y3" s="346"/>
      <c r="Z3" s="346"/>
      <c r="AA3" s="346"/>
      <c r="AB3" s="344" t="s">
        <v>36</v>
      </c>
      <c r="AC3" s="347" t="s">
        <v>37</v>
      </c>
      <c r="AD3" s="348" t="s">
        <v>118</v>
      </c>
      <c r="AE3" s="349"/>
      <c r="AF3" s="350"/>
      <c r="AG3" s="344" t="s">
        <v>16</v>
      </c>
      <c r="AH3" s="344" t="s">
        <v>25</v>
      </c>
      <c r="AI3" s="344" t="s">
        <v>23</v>
      </c>
      <c r="AJ3" s="345" t="s">
        <v>24</v>
      </c>
    </row>
    <row r="4" spans="1:36" ht="169.15" customHeight="1" thickBot="1" x14ac:dyDescent="0.3">
      <c r="A4" s="1"/>
      <c r="B4" s="352"/>
      <c r="C4" s="344"/>
      <c r="D4" s="344"/>
      <c r="E4" s="344"/>
      <c r="F4" s="344"/>
      <c r="G4" s="344"/>
      <c r="H4" s="344"/>
      <c r="I4" s="344"/>
      <c r="J4" s="74" t="s">
        <v>6</v>
      </c>
      <c r="K4" s="74" t="s">
        <v>7</v>
      </c>
      <c r="L4" s="74" t="s">
        <v>8</v>
      </c>
      <c r="M4" s="75" t="s">
        <v>9</v>
      </c>
      <c r="N4" s="344"/>
      <c r="O4" s="344"/>
      <c r="P4" s="347"/>
      <c r="Q4" s="347"/>
      <c r="R4" s="347"/>
      <c r="S4" s="347"/>
      <c r="T4" s="344"/>
      <c r="U4" s="344"/>
      <c r="V4" s="74" t="s">
        <v>33</v>
      </c>
      <c r="W4" s="74" t="s">
        <v>34</v>
      </c>
      <c r="X4" s="74" t="s">
        <v>10</v>
      </c>
      <c r="Y4" s="74" t="s">
        <v>35</v>
      </c>
      <c r="Z4" s="74" t="s">
        <v>32</v>
      </c>
      <c r="AA4" s="74" t="s">
        <v>14</v>
      </c>
      <c r="AB4" s="344"/>
      <c r="AC4" s="347"/>
      <c r="AD4" s="74" t="s">
        <v>11</v>
      </c>
      <c r="AE4" s="74" t="s">
        <v>12</v>
      </c>
      <c r="AF4" s="74" t="s">
        <v>15</v>
      </c>
      <c r="AG4" s="344"/>
      <c r="AH4" s="344"/>
      <c r="AI4" s="344"/>
      <c r="AJ4" s="345"/>
    </row>
    <row r="5" spans="1:36" ht="15.75" thickBot="1" x14ac:dyDescent="0.3">
      <c r="A5" s="1"/>
      <c r="B5" s="76">
        <v>1</v>
      </c>
      <c r="C5" s="77">
        <v>2</v>
      </c>
      <c r="D5" s="77">
        <v>3</v>
      </c>
      <c r="E5" s="77">
        <v>4</v>
      </c>
      <c r="F5" s="77">
        <v>5</v>
      </c>
      <c r="G5" s="77">
        <v>6</v>
      </c>
      <c r="H5" s="77">
        <v>7</v>
      </c>
      <c r="I5" s="77">
        <v>8</v>
      </c>
      <c r="J5" s="77">
        <v>9</v>
      </c>
      <c r="K5" s="77">
        <v>10</v>
      </c>
      <c r="L5" s="77">
        <v>11</v>
      </c>
      <c r="M5" s="77">
        <v>12</v>
      </c>
      <c r="N5" s="77">
        <v>13</v>
      </c>
      <c r="O5" s="77">
        <v>14</v>
      </c>
      <c r="P5" s="77">
        <v>15</v>
      </c>
      <c r="Q5" s="77">
        <v>16</v>
      </c>
      <c r="R5" s="77">
        <v>17</v>
      </c>
      <c r="S5" s="78">
        <v>18</v>
      </c>
      <c r="T5" s="77">
        <v>19</v>
      </c>
      <c r="U5" s="77">
        <v>20</v>
      </c>
      <c r="V5" s="77">
        <v>21</v>
      </c>
      <c r="W5" s="77">
        <v>22</v>
      </c>
      <c r="X5" s="77">
        <v>23</v>
      </c>
      <c r="Y5" s="77">
        <v>24</v>
      </c>
      <c r="Z5" s="77">
        <v>25</v>
      </c>
      <c r="AA5" s="77">
        <v>26</v>
      </c>
      <c r="AB5" s="77">
        <v>27</v>
      </c>
      <c r="AC5" s="77">
        <v>28</v>
      </c>
      <c r="AD5" s="77">
        <v>29</v>
      </c>
      <c r="AE5" s="77">
        <v>30</v>
      </c>
      <c r="AF5" s="77">
        <v>31</v>
      </c>
      <c r="AG5" s="77">
        <v>32</v>
      </c>
      <c r="AH5" s="77">
        <v>33</v>
      </c>
      <c r="AI5" s="77">
        <v>34</v>
      </c>
      <c r="AJ5" s="79">
        <v>35</v>
      </c>
    </row>
    <row r="6" spans="1:36" ht="47.65" customHeight="1" x14ac:dyDescent="0.25">
      <c r="A6" s="1"/>
      <c r="B6" s="292" t="s">
        <v>214</v>
      </c>
      <c r="C6" s="291" t="s">
        <v>215</v>
      </c>
      <c r="D6" s="291" t="s">
        <v>216</v>
      </c>
      <c r="E6" s="291" t="s">
        <v>217</v>
      </c>
      <c r="F6" s="307" t="s">
        <v>218</v>
      </c>
      <c r="G6" s="291" t="s">
        <v>219</v>
      </c>
      <c r="H6" s="302" t="s">
        <v>41</v>
      </c>
      <c r="I6" s="302" t="s">
        <v>41</v>
      </c>
      <c r="J6" s="80" t="s">
        <v>220</v>
      </c>
      <c r="K6" s="80" t="s">
        <v>221</v>
      </c>
      <c r="L6" s="80" t="s">
        <v>222</v>
      </c>
      <c r="M6" s="81">
        <v>20</v>
      </c>
      <c r="N6" s="307" t="s">
        <v>223</v>
      </c>
      <c r="O6" s="307" t="s">
        <v>224</v>
      </c>
      <c r="P6" s="308" t="s">
        <v>225</v>
      </c>
      <c r="Q6" s="308" t="s">
        <v>226</v>
      </c>
      <c r="R6" s="308" t="s">
        <v>45</v>
      </c>
      <c r="S6" s="308" t="s">
        <v>131</v>
      </c>
      <c r="T6" s="290">
        <f>U6</f>
        <v>382500</v>
      </c>
      <c r="U6" s="299">
        <f>V6</f>
        <v>382500</v>
      </c>
      <c r="V6" s="299">
        <v>382500</v>
      </c>
      <c r="W6" s="299">
        <v>0</v>
      </c>
      <c r="X6" s="299">
        <v>0</v>
      </c>
      <c r="Y6" s="299">
        <v>0</v>
      </c>
      <c r="Z6" s="299">
        <v>0</v>
      </c>
      <c r="AA6" s="299">
        <v>0</v>
      </c>
      <c r="AB6" s="299">
        <v>67500</v>
      </c>
      <c r="AC6" s="299" t="s">
        <v>54</v>
      </c>
      <c r="AD6" s="299">
        <v>0</v>
      </c>
      <c r="AE6" s="299">
        <f>V6</f>
        <v>382500</v>
      </c>
      <c r="AF6" s="299">
        <v>0</v>
      </c>
      <c r="AG6" s="299"/>
      <c r="AH6" s="293" t="s">
        <v>227</v>
      </c>
      <c r="AI6" s="293" t="s">
        <v>408</v>
      </c>
      <c r="AJ6" s="323">
        <v>45322</v>
      </c>
    </row>
    <row r="7" spans="1:36" ht="58.5" customHeight="1" thickBot="1" x14ac:dyDescent="0.3">
      <c r="A7" s="1"/>
      <c r="B7" s="289"/>
      <c r="C7" s="282"/>
      <c r="D7" s="282"/>
      <c r="E7" s="282"/>
      <c r="F7" s="298"/>
      <c r="G7" s="282"/>
      <c r="H7" s="301"/>
      <c r="I7" s="301"/>
      <c r="J7" s="82" t="s">
        <v>229</v>
      </c>
      <c r="K7" s="82" t="s">
        <v>230</v>
      </c>
      <c r="L7" s="82" t="s">
        <v>231</v>
      </c>
      <c r="M7" s="83">
        <v>20</v>
      </c>
      <c r="N7" s="298"/>
      <c r="O7" s="298"/>
      <c r="P7" s="309"/>
      <c r="Q7" s="309"/>
      <c r="R7" s="309"/>
      <c r="S7" s="309"/>
      <c r="T7" s="276"/>
      <c r="U7" s="296"/>
      <c r="V7" s="296"/>
      <c r="W7" s="296"/>
      <c r="X7" s="296"/>
      <c r="Y7" s="296"/>
      <c r="Z7" s="296"/>
      <c r="AA7" s="296"/>
      <c r="AB7" s="296"/>
      <c r="AC7" s="296"/>
      <c r="AD7" s="296"/>
      <c r="AE7" s="296"/>
      <c r="AF7" s="296"/>
      <c r="AG7" s="296"/>
      <c r="AH7" s="280"/>
      <c r="AI7" s="280"/>
      <c r="AJ7" s="342"/>
    </row>
    <row r="8" spans="1:36" s="85" customFormat="1" ht="51" customHeight="1" x14ac:dyDescent="0.25">
      <c r="A8" s="84"/>
      <c r="B8" s="310" t="s">
        <v>232</v>
      </c>
      <c r="C8" s="307" t="s">
        <v>233</v>
      </c>
      <c r="D8" s="307" t="s">
        <v>234</v>
      </c>
      <c r="E8" s="307" t="s">
        <v>217</v>
      </c>
      <c r="F8" s="307" t="s">
        <v>235</v>
      </c>
      <c r="G8" s="307" t="s">
        <v>219</v>
      </c>
      <c r="H8" s="302" t="s">
        <v>41</v>
      </c>
      <c r="I8" s="302" t="s">
        <v>41</v>
      </c>
      <c r="J8" s="80" t="s">
        <v>236</v>
      </c>
      <c r="K8" s="80" t="s">
        <v>237</v>
      </c>
      <c r="L8" s="80" t="s">
        <v>137</v>
      </c>
      <c r="M8" s="81">
        <v>37</v>
      </c>
      <c r="N8" s="307" t="s">
        <v>223</v>
      </c>
      <c r="O8" s="307" t="s">
        <v>69</v>
      </c>
      <c r="P8" s="308" t="s">
        <v>225</v>
      </c>
      <c r="Q8" s="308" t="s">
        <v>226</v>
      </c>
      <c r="R8" s="308" t="s">
        <v>45</v>
      </c>
      <c r="S8" s="308" t="s">
        <v>131</v>
      </c>
      <c r="T8" s="299">
        <f>U8</f>
        <v>977500</v>
      </c>
      <c r="U8" s="299">
        <f>V8</f>
        <v>977500</v>
      </c>
      <c r="V8" s="299">
        <v>977500</v>
      </c>
      <c r="W8" s="299">
        <v>0</v>
      </c>
      <c r="X8" s="299">
        <v>0</v>
      </c>
      <c r="Y8" s="299">
        <v>0</v>
      </c>
      <c r="Z8" s="299">
        <v>0</v>
      </c>
      <c r="AA8" s="299">
        <v>0</v>
      </c>
      <c r="AB8" s="299">
        <v>172500</v>
      </c>
      <c r="AC8" s="299" t="s">
        <v>54</v>
      </c>
      <c r="AD8" s="299">
        <v>0</v>
      </c>
      <c r="AE8" s="299">
        <f>V8</f>
        <v>977500</v>
      </c>
      <c r="AF8" s="299">
        <v>0</v>
      </c>
      <c r="AG8" s="302"/>
      <c r="AH8" s="303" t="s">
        <v>227</v>
      </c>
      <c r="AI8" s="303" t="s">
        <v>228</v>
      </c>
      <c r="AJ8" s="316">
        <v>45322</v>
      </c>
    </row>
    <row r="9" spans="1:36" s="85" customFormat="1" ht="58.5" customHeight="1" thickBot="1" x14ac:dyDescent="0.3">
      <c r="A9" s="84"/>
      <c r="B9" s="343"/>
      <c r="C9" s="321"/>
      <c r="D9" s="321"/>
      <c r="E9" s="321"/>
      <c r="F9" s="321"/>
      <c r="G9" s="321"/>
      <c r="H9" s="322"/>
      <c r="I9" s="322"/>
      <c r="J9" s="86" t="s">
        <v>238</v>
      </c>
      <c r="K9" s="86" t="s">
        <v>239</v>
      </c>
      <c r="L9" s="86" t="s">
        <v>240</v>
      </c>
      <c r="M9" s="87">
        <v>37</v>
      </c>
      <c r="N9" s="321"/>
      <c r="O9" s="321"/>
      <c r="P9" s="320"/>
      <c r="Q9" s="320"/>
      <c r="R9" s="320"/>
      <c r="S9" s="320"/>
      <c r="T9" s="322"/>
      <c r="U9" s="319"/>
      <c r="V9" s="319"/>
      <c r="W9" s="319"/>
      <c r="X9" s="319"/>
      <c r="Y9" s="319"/>
      <c r="Z9" s="319"/>
      <c r="AA9" s="319"/>
      <c r="AB9" s="319"/>
      <c r="AC9" s="319"/>
      <c r="AD9" s="319"/>
      <c r="AE9" s="319"/>
      <c r="AF9" s="319"/>
      <c r="AG9" s="322"/>
      <c r="AH9" s="340"/>
      <c r="AI9" s="340"/>
      <c r="AJ9" s="341"/>
    </row>
    <row r="10" spans="1:36" s="85" customFormat="1" ht="47.65" customHeight="1" x14ac:dyDescent="0.25">
      <c r="A10" s="84"/>
      <c r="B10" s="310" t="s">
        <v>241</v>
      </c>
      <c r="C10" s="307" t="s">
        <v>242</v>
      </c>
      <c r="D10" s="307" t="s">
        <v>216</v>
      </c>
      <c r="E10" s="307" t="s">
        <v>217</v>
      </c>
      <c r="F10" s="307" t="s">
        <v>243</v>
      </c>
      <c r="G10" s="307" t="s">
        <v>219</v>
      </c>
      <c r="H10" s="302" t="s">
        <v>41</v>
      </c>
      <c r="I10" s="302" t="s">
        <v>41</v>
      </c>
      <c r="J10" s="80" t="s">
        <v>220</v>
      </c>
      <c r="K10" s="80" t="s">
        <v>221</v>
      </c>
      <c r="L10" s="80" t="s">
        <v>222</v>
      </c>
      <c r="M10" s="81">
        <v>30</v>
      </c>
      <c r="N10" s="307" t="s">
        <v>223</v>
      </c>
      <c r="O10" s="307" t="s">
        <v>69</v>
      </c>
      <c r="P10" s="308" t="s">
        <v>225</v>
      </c>
      <c r="Q10" s="308" t="s">
        <v>226</v>
      </c>
      <c r="R10" s="308" t="s">
        <v>45</v>
      </c>
      <c r="S10" s="308" t="s">
        <v>131</v>
      </c>
      <c r="T10" s="299">
        <f>U10+U12</f>
        <v>2462620</v>
      </c>
      <c r="U10" s="299">
        <f>V10</f>
        <v>1360000</v>
      </c>
      <c r="V10" s="299">
        <v>1360000</v>
      </c>
      <c r="W10" s="299">
        <v>0</v>
      </c>
      <c r="X10" s="299">
        <v>0</v>
      </c>
      <c r="Y10" s="299">
        <v>0</v>
      </c>
      <c r="Z10" s="299">
        <v>0</v>
      </c>
      <c r="AA10" s="299">
        <v>0</v>
      </c>
      <c r="AB10" s="299">
        <v>240000</v>
      </c>
      <c r="AC10" s="299" t="s">
        <v>54</v>
      </c>
      <c r="AD10" s="299">
        <v>0</v>
      </c>
      <c r="AE10" s="299">
        <f>V10</f>
        <v>1360000</v>
      </c>
      <c r="AF10" s="299">
        <v>0</v>
      </c>
      <c r="AG10" s="302"/>
      <c r="AH10" s="303" t="s">
        <v>244</v>
      </c>
      <c r="AI10" s="303" t="s">
        <v>245</v>
      </c>
      <c r="AJ10" s="316">
        <v>45336</v>
      </c>
    </row>
    <row r="11" spans="1:36" s="85" customFormat="1" ht="58.5" customHeight="1" x14ac:dyDescent="0.25">
      <c r="A11" s="84"/>
      <c r="B11" s="333"/>
      <c r="C11" s="297"/>
      <c r="D11" s="297"/>
      <c r="E11" s="297"/>
      <c r="F11" s="297"/>
      <c r="G11" s="297"/>
      <c r="H11" s="300"/>
      <c r="I11" s="300"/>
      <c r="J11" s="88" t="s">
        <v>229</v>
      </c>
      <c r="K11" s="88" t="s">
        <v>230</v>
      </c>
      <c r="L11" s="88" t="s">
        <v>231</v>
      </c>
      <c r="M11" s="89">
        <v>30</v>
      </c>
      <c r="N11" s="297"/>
      <c r="O11" s="297"/>
      <c r="P11" s="313"/>
      <c r="Q11" s="313"/>
      <c r="R11" s="313"/>
      <c r="S11" s="313"/>
      <c r="T11" s="300"/>
      <c r="U11" s="295"/>
      <c r="V11" s="295"/>
      <c r="W11" s="295"/>
      <c r="X11" s="295"/>
      <c r="Y11" s="295"/>
      <c r="Z11" s="295"/>
      <c r="AA11" s="295"/>
      <c r="AB11" s="295"/>
      <c r="AC11" s="295"/>
      <c r="AD11" s="295"/>
      <c r="AE11" s="295"/>
      <c r="AF11" s="295"/>
      <c r="AG11" s="300"/>
      <c r="AH11" s="332"/>
      <c r="AI11" s="332"/>
      <c r="AJ11" s="338"/>
    </row>
    <row r="12" spans="1:36" s="85" customFormat="1" ht="51" customHeight="1" x14ac:dyDescent="0.25">
      <c r="A12" s="84"/>
      <c r="B12" s="333"/>
      <c r="C12" s="297"/>
      <c r="D12" s="297"/>
      <c r="E12" s="297"/>
      <c r="F12" s="297" t="s">
        <v>246</v>
      </c>
      <c r="G12" s="297"/>
      <c r="H12" s="300" t="s">
        <v>41</v>
      </c>
      <c r="I12" s="300" t="s">
        <v>41</v>
      </c>
      <c r="J12" s="88" t="s">
        <v>220</v>
      </c>
      <c r="K12" s="88" t="s">
        <v>221</v>
      </c>
      <c r="L12" s="88" t="s">
        <v>222</v>
      </c>
      <c r="M12" s="89">
        <v>24</v>
      </c>
      <c r="N12" s="297" t="s">
        <v>223</v>
      </c>
      <c r="O12" s="297" t="s">
        <v>69</v>
      </c>
      <c r="P12" s="313" t="s">
        <v>225</v>
      </c>
      <c r="Q12" s="313" t="s">
        <v>226</v>
      </c>
      <c r="R12" s="313" t="s">
        <v>45</v>
      </c>
      <c r="S12" s="313" t="s">
        <v>131</v>
      </c>
      <c r="T12" s="300"/>
      <c r="U12" s="295">
        <f>V12</f>
        <v>1102620</v>
      </c>
      <c r="V12" s="295">
        <v>1102620</v>
      </c>
      <c r="W12" s="295">
        <v>0</v>
      </c>
      <c r="X12" s="295">
        <v>0</v>
      </c>
      <c r="Y12" s="295">
        <v>0</v>
      </c>
      <c r="Z12" s="295">
        <v>0</v>
      </c>
      <c r="AA12" s="295">
        <v>0</v>
      </c>
      <c r="AB12" s="295">
        <v>194580</v>
      </c>
      <c r="AC12" s="295" t="s">
        <v>54</v>
      </c>
      <c r="AD12" s="295">
        <v>0</v>
      </c>
      <c r="AE12" s="295">
        <f>V12</f>
        <v>1102620</v>
      </c>
      <c r="AF12" s="295">
        <v>0</v>
      </c>
      <c r="AG12" s="300"/>
      <c r="AH12" s="332"/>
      <c r="AI12" s="332"/>
      <c r="AJ12" s="338"/>
    </row>
    <row r="13" spans="1:36" s="85" customFormat="1" ht="58.5" customHeight="1" thickBot="1" x14ac:dyDescent="0.3">
      <c r="A13" s="84"/>
      <c r="B13" s="311"/>
      <c r="C13" s="298"/>
      <c r="D13" s="298"/>
      <c r="E13" s="298"/>
      <c r="F13" s="298"/>
      <c r="G13" s="298"/>
      <c r="H13" s="301"/>
      <c r="I13" s="301"/>
      <c r="J13" s="82" t="s">
        <v>229</v>
      </c>
      <c r="K13" s="82" t="s">
        <v>230</v>
      </c>
      <c r="L13" s="82" t="s">
        <v>231</v>
      </c>
      <c r="M13" s="83">
        <v>24</v>
      </c>
      <c r="N13" s="298"/>
      <c r="O13" s="298"/>
      <c r="P13" s="309"/>
      <c r="Q13" s="309"/>
      <c r="R13" s="309"/>
      <c r="S13" s="309"/>
      <c r="T13" s="301"/>
      <c r="U13" s="296"/>
      <c r="V13" s="296"/>
      <c r="W13" s="296"/>
      <c r="X13" s="296"/>
      <c r="Y13" s="296"/>
      <c r="Z13" s="296"/>
      <c r="AA13" s="296"/>
      <c r="AB13" s="296"/>
      <c r="AC13" s="296"/>
      <c r="AD13" s="296"/>
      <c r="AE13" s="296"/>
      <c r="AF13" s="296"/>
      <c r="AG13" s="301"/>
      <c r="AH13" s="304"/>
      <c r="AI13" s="304"/>
      <c r="AJ13" s="317"/>
    </row>
    <row r="14" spans="1:36" s="85" customFormat="1" ht="47.1" customHeight="1" x14ac:dyDescent="0.25">
      <c r="A14" s="84"/>
      <c r="B14" s="292" t="s">
        <v>247</v>
      </c>
      <c r="C14" s="291" t="s">
        <v>248</v>
      </c>
      <c r="D14" s="291" t="s">
        <v>216</v>
      </c>
      <c r="E14" s="291" t="s">
        <v>217</v>
      </c>
      <c r="F14" s="297" t="s">
        <v>249</v>
      </c>
      <c r="G14" s="291" t="s">
        <v>219</v>
      </c>
      <c r="H14" s="300" t="s">
        <v>41</v>
      </c>
      <c r="I14" s="300" t="s">
        <v>41</v>
      </c>
      <c r="J14" s="88" t="s">
        <v>220</v>
      </c>
      <c r="K14" s="88" t="s">
        <v>221</v>
      </c>
      <c r="L14" s="88" t="s">
        <v>222</v>
      </c>
      <c r="M14" s="89">
        <v>4</v>
      </c>
      <c r="N14" s="297" t="s">
        <v>223</v>
      </c>
      <c r="O14" s="297" t="s">
        <v>61</v>
      </c>
      <c r="P14" s="313" t="s">
        <v>225</v>
      </c>
      <c r="Q14" s="313" t="s">
        <v>226</v>
      </c>
      <c r="R14" s="313" t="s">
        <v>45</v>
      </c>
      <c r="S14" s="313" t="s">
        <v>131</v>
      </c>
      <c r="T14" s="295">
        <f>V14</f>
        <v>127500</v>
      </c>
      <c r="U14" s="295">
        <f>V14</f>
        <v>127500</v>
      </c>
      <c r="V14" s="295">
        <v>127500</v>
      </c>
      <c r="W14" s="295">
        <v>0</v>
      </c>
      <c r="X14" s="295">
        <v>0</v>
      </c>
      <c r="Y14" s="295">
        <v>0</v>
      </c>
      <c r="Z14" s="295">
        <v>0</v>
      </c>
      <c r="AA14" s="295">
        <v>0</v>
      </c>
      <c r="AB14" s="295">
        <v>22500</v>
      </c>
      <c r="AC14" s="295" t="s">
        <v>54</v>
      </c>
      <c r="AD14" s="295">
        <v>0</v>
      </c>
      <c r="AE14" s="295">
        <f>V14</f>
        <v>127500</v>
      </c>
      <c r="AF14" s="295">
        <v>0</v>
      </c>
      <c r="AG14" s="295"/>
      <c r="AH14" s="332">
        <v>45383</v>
      </c>
      <c r="AI14" s="293">
        <v>45444</v>
      </c>
      <c r="AJ14" s="339">
        <v>45392</v>
      </c>
    </row>
    <row r="15" spans="1:36" s="85" customFormat="1" ht="58.5" customHeight="1" thickBot="1" x14ac:dyDescent="0.3">
      <c r="A15" s="84"/>
      <c r="B15" s="289"/>
      <c r="C15" s="282"/>
      <c r="D15" s="282"/>
      <c r="E15" s="282"/>
      <c r="F15" s="297"/>
      <c r="G15" s="282"/>
      <c r="H15" s="300"/>
      <c r="I15" s="300"/>
      <c r="J15" s="88" t="s">
        <v>229</v>
      </c>
      <c r="K15" s="88" t="s">
        <v>230</v>
      </c>
      <c r="L15" s="88" t="s">
        <v>231</v>
      </c>
      <c r="M15" s="89">
        <v>4</v>
      </c>
      <c r="N15" s="297"/>
      <c r="O15" s="297"/>
      <c r="P15" s="313"/>
      <c r="Q15" s="313"/>
      <c r="R15" s="313"/>
      <c r="S15" s="313"/>
      <c r="T15" s="300"/>
      <c r="U15" s="295"/>
      <c r="V15" s="295"/>
      <c r="W15" s="295"/>
      <c r="X15" s="295"/>
      <c r="Y15" s="295"/>
      <c r="Z15" s="295"/>
      <c r="AA15" s="295"/>
      <c r="AB15" s="295"/>
      <c r="AC15" s="295"/>
      <c r="AD15" s="295"/>
      <c r="AE15" s="295"/>
      <c r="AF15" s="295"/>
      <c r="AG15" s="295"/>
      <c r="AH15" s="332"/>
      <c r="AI15" s="279"/>
      <c r="AJ15" s="338"/>
    </row>
    <row r="16" spans="1:36" s="85" customFormat="1" ht="42" customHeight="1" x14ac:dyDescent="0.25">
      <c r="A16" s="84"/>
      <c r="B16" s="310" t="s">
        <v>250</v>
      </c>
      <c r="C16" s="307" t="s">
        <v>251</v>
      </c>
      <c r="D16" s="307" t="s">
        <v>234</v>
      </c>
      <c r="E16" s="307" t="s">
        <v>217</v>
      </c>
      <c r="F16" s="307" t="s">
        <v>252</v>
      </c>
      <c r="G16" s="307" t="s">
        <v>219</v>
      </c>
      <c r="H16" s="302" t="s">
        <v>41</v>
      </c>
      <c r="I16" s="302" t="s">
        <v>41</v>
      </c>
      <c r="J16" s="80" t="s">
        <v>236</v>
      </c>
      <c r="K16" s="80" t="s">
        <v>237</v>
      </c>
      <c r="L16" s="80" t="s">
        <v>137</v>
      </c>
      <c r="M16" s="81">
        <v>28</v>
      </c>
      <c r="N16" s="307" t="s">
        <v>223</v>
      </c>
      <c r="O16" s="307" t="s">
        <v>82</v>
      </c>
      <c r="P16" s="308" t="s">
        <v>225</v>
      </c>
      <c r="Q16" s="308" t="s">
        <v>226</v>
      </c>
      <c r="R16" s="308" t="s">
        <v>45</v>
      </c>
      <c r="S16" s="308" t="s">
        <v>131</v>
      </c>
      <c r="T16" s="299">
        <f>U16</f>
        <v>384738</v>
      </c>
      <c r="U16" s="299">
        <f>V16</f>
        <v>384738</v>
      </c>
      <c r="V16" s="299">
        <v>384738</v>
      </c>
      <c r="W16" s="299">
        <v>0</v>
      </c>
      <c r="X16" s="299">
        <v>0</v>
      </c>
      <c r="Y16" s="299">
        <v>0</v>
      </c>
      <c r="Z16" s="299">
        <v>0</v>
      </c>
      <c r="AA16" s="299">
        <v>0</v>
      </c>
      <c r="AB16" s="299">
        <v>67895.960000000006</v>
      </c>
      <c r="AC16" s="299" t="s">
        <v>54</v>
      </c>
      <c r="AD16" s="299">
        <v>0</v>
      </c>
      <c r="AE16" s="299">
        <f>V16</f>
        <v>384738</v>
      </c>
      <c r="AF16" s="299">
        <v>0</v>
      </c>
      <c r="AG16" s="302"/>
      <c r="AH16" s="303">
        <v>45383</v>
      </c>
      <c r="AI16" s="303">
        <v>45444</v>
      </c>
      <c r="AJ16" s="316">
        <v>45392</v>
      </c>
    </row>
    <row r="17" spans="1:36" s="85" customFormat="1" ht="50.65" customHeight="1" thickBot="1" x14ac:dyDescent="0.3">
      <c r="A17" s="84"/>
      <c r="B17" s="311"/>
      <c r="C17" s="298"/>
      <c r="D17" s="298"/>
      <c r="E17" s="298"/>
      <c r="F17" s="298"/>
      <c r="G17" s="298"/>
      <c r="H17" s="301"/>
      <c r="I17" s="301"/>
      <c r="J17" s="82" t="s">
        <v>238</v>
      </c>
      <c r="K17" s="82" t="s">
        <v>239</v>
      </c>
      <c r="L17" s="82" t="s">
        <v>240</v>
      </c>
      <c r="M17" s="83">
        <v>28</v>
      </c>
      <c r="N17" s="298"/>
      <c r="O17" s="298"/>
      <c r="P17" s="309"/>
      <c r="Q17" s="309"/>
      <c r="R17" s="309"/>
      <c r="S17" s="309"/>
      <c r="T17" s="301"/>
      <c r="U17" s="296"/>
      <c r="V17" s="296"/>
      <c r="W17" s="296"/>
      <c r="X17" s="296"/>
      <c r="Y17" s="296"/>
      <c r="Z17" s="296"/>
      <c r="AA17" s="296"/>
      <c r="AB17" s="296"/>
      <c r="AC17" s="296"/>
      <c r="AD17" s="296"/>
      <c r="AE17" s="296"/>
      <c r="AF17" s="296"/>
      <c r="AG17" s="301"/>
      <c r="AH17" s="304"/>
      <c r="AI17" s="304"/>
      <c r="AJ17" s="317"/>
    </row>
    <row r="18" spans="1:36" s="85" customFormat="1" ht="49.5" customHeight="1" x14ac:dyDescent="0.25">
      <c r="A18" s="84"/>
      <c r="B18" s="310" t="s">
        <v>253</v>
      </c>
      <c r="C18" s="307" t="s">
        <v>254</v>
      </c>
      <c r="D18" s="307" t="s">
        <v>216</v>
      </c>
      <c r="E18" s="307" t="s">
        <v>217</v>
      </c>
      <c r="F18" s="307" t="s">
        <v>255</v>
      </c>
      <c r="G18" s="307" t="s">
        <v>219</v>
      </c>
      <c r="H18" s="302" t="s">
        <v>41</v>
      </c>
      <c r="I18" s="302" t="s">
        <v>41</v>
      </c>
      <c r="J18" s="80" t="s">
        <v>220</v>
      </c>
      <c r="K18" s="80" t="s">
        <v>221</v>
      </c>
      <c r="L18" s="80" t="s">
        <v>222</v>
      </c>
      <c r="M18" s="81">
        <v>20</v>
      </c>
      <c r="N18" s="307" t="s">
        <v>223</v>
      </c>
      <c r="O18" s="307" t="s">
        <v>61</v>
      </c>
      <c r="P18" s="308" t="s">
        <v>225</v>
      </c>
      <c r="Q18" s="308" t="s">
        <v>226</v>
      </c>
      <c r="R18" s="308" t="s">
        <v>45</v>
      </c>
      <c r="S18" s="308" t="s">
        <v>131</v>
      </c>
      <c r="T18" s="299">
        <f>U18+U20</f>
        <v>2890000</v>
      </c>
      <c r="U18" s="299">
        <f>V18</f>
        <v>1190000</v>
      </c>
      <c r="V18" s="299">
        <v>1190000</v>
      </c>
      <c r="W18" s="299">
        <v>0</v>
      </c>
      <c r="X18" s="299">
        <v>0</v>
      </c>
      <c r="Y18" s="299">
        <v>0</v>
      </c>
      <c r="Z18" s="299">
        <v>0</v>
      </c>
      <c r="AA18" s="299">
        <v>0</v>
      </c>
      <c r="AB18" s="299">
        <v>210000</v>
      </c>
      <c r="AC18" s="299" t="s">
        <v>54</v>
      </c>
      <c r="AD18" s="299">
        <v>0</v>
      </c>
      <c r="AE18" s="299">
        <f>V18</f>
        <v>1190000</v>
      </c>
      <c r="AF18" s="299">
        <v>0</v>
      </c>
      <c r="AG18" s="302"/>
      <c r="AH18" s="303">
        <v>45474</v>
      </c>
      <c r="AI18" s="303">
        <v>45536</v>
      </c>
      <c r="AJ18" s="318" t="s">
        <v>692</v>
      </c>
    </row>
    <row r="19" spans="1:36" s="85" customFormat="1" ht="59.1" customHeight="1" x14ac:dyDescent="0.25">
      <c r="A19" s="84"/>
      <c r="B19" s="333"/>
      <c r="C19" s="297"/>
      <c r="D19" s="297"/>
      <c r="E19" s="297"/>
      <c r="F19" s="297"/>
      <c r="G19" s="297"/>
      <c r="H19" s="300"/>
      <c r="I19" s="300"/>
      <c r="J19" s="88" t="s">
        <v>229</v>
      </c>
      <c r="K19" s="88" t="s">
        <v>230</v>
      </c>
      <c r="L19" s="88" t="s">
        <v>231</v>
      </c>
      <c r="M19" s="89">
        <v>20</v>
      </c>
      <c r="N19" s="297"/>
      <c r="O19" s="297"/>
      <c r="P19" s="313"/>
      <c r="Q19" s="313"/>
      <c r="R19" s="313"/>
      <c r="S19" s="313"/>
      <c r="T19" s="300"/>
      <c r="U19" s="295"/>
      <c r="V19" s="295"/>
      <c r="W19" s="295"/>
      <c r="X19" s="295"/>
      <c r="Y19" s="295"/>
      <c r="Z19" s="295"/>
      <c r="AA19" s="295"/>
      <c r="AB19" s="295"/>
      <c r="AC19" s="295"/>
      <c r="AD19" s="295"/>
      <c r="AE19" s="295"/>
      <c r="AF19" s="295"/>
      <c r="AG19" s="300"/>
      <c r="AH19" s="332"/>
      <c r="AI19" s="332"/>
      <c r="AJ19" s="338"/>
    </row>
    <row r="20" spans="1:36" s="85" customFormat="1" ht="48" customHeight="1" x14ac:dyDescent="0.25">
      <c r="A20" s="84"/>
      <c r="B20" s="333"/>
      <c r="C20" s="297"/>
      <c r="D20" s="297"/>
      <c r="E20" s="297"/>
      <c r="F20" s="328" t="s">
        <v>697</v>
      </c>
      <c r="G20" s="297"/>
      <c r="H20" s="330" t="s">
        <v>41</v>
      </c>
      <c r="I20" s="330" t="s">
        <v>41</v>
      </c>
      <c r="J20" s="167" t="s">
        <v>220</v>
      </c>
      <c r="K20" s="167" t="s">
        <v>221</v>
      </c>
      <c r="L20" s="167" t="s">
        <v>222</v>
      </c>
      <c r="M20" s="168">
        <v>15</v>
      </c>
      <c r="N20" s="328" t="s">
        <v>223</v>
      </c>
      <c r="O20" s="328" t="s">
        <v>61</v>
      </c>
      <c r="P20" s="328" t="s">
        <v>225</v>
      </c>
      <c r="Q20" s="328" t="s">
        <v>226</v>
      </c>
      <c r="R20" s="328" t="s">
        <v>45</v>
      </c>
      <c r="S20" s="328" t="s">
        <v>131</v>
      </c>
      <c r="T20" s="300"/>
      <c r="U20" s="326">
        <f>V20</f>
        <v>1700000</v>
      </c>
      <c r="V20" s="326">
        <v>1700000</v>
      </c>
      <c r="W20" s="326">
        <v>0</v>
      </c>
      <c r="X20" s="326">
        <v>0</v>
      </c>
      <c r="Y20" s="326">
        <v>0</v>
      </c>
      <c r="Z20" s="326">
        <v>0</v>
      </c>
      <c r="AA20" s="326">
        <v>0</v>
      </c>
      <c r="AB20" s="326">
        <v>300000</v>
      </c>
      <c r="AC20" s="326" t="s">
        <v>54</v>
      </c>
      <c r="AD20" s="326">
        <v>0</v>
      </c>
      <c r="AE20" s="326">
        <f>V20</f>
        <v>1700000</v>
      </c>
      <c r="AF20" s="326">
        <v>0</v>
      </c>
      <c r="AG20" s="300"/>
      <c r="AH20" s="332"/>
      <c r="AI20" s="332"/>
      <c r="AJ20" s="338"/>
    </row>
    <row r="21" spans="1:36" s="85" customFormat="1" ht="60.6" customHeight="1" thickBot="1" x14ac:dyDescent="0.3">
      <c r="A21" s="84"/>
      <c r="B21" s="311"/>
      <c r="C21" s="298"/>
      <c r="D21" s="298"/>
      <c r="E21" s="298"/>
      <c r="F21" s="329"/>
      <c r="G21" s="298"/>
      <c r="H21" s="331"/>
      <c r="I21" s="331"/>
      <c r="J21" s="169" t="s">
        <v>229</v>
      </c>
      <c r="K21" s="169" t="s">
        <v>230</v>
      </c>
      <c r="L21" s="169" t="s">
        <v>231</v>
      </c>
      <c r="M21" s="170">
        <v>15</v>
      </c>
      <c r="N21" s="329"/>
      <c r="O21" s="329"/>
      <c r="P21" s="329"/>
      <c r="Q21" s="329"/>
      <c r="R21" s="329"/>
      <c r="S21" s="329"/>
      <c r="T21" s="301"/>
      <c r="U21" s="327"/>
      <c r="V21" s="327"/>
      <c r="W21" s="327"/>
      <c r="X21" s="327"/>
      <c r="Y21" s="327"/>
      <c r="Z21" s="327"/>
      <c r="AA21" s="327"/>
      <c r="AB21" s="327"/>
      <c r="AC21" s="327"/>
      <c r="AD21" s="327"/>
      <c r="AE21" s="327"/>
      <c r="AF21" s="327"/>
      <c r="AG21" s="301"/>
      <c r="AH21" s="304"/>
      <c r="AI21" s="304"/>
      <c r="AJ21" s="317"/>
    </row>
    <row r="22" spans="1:36" s="85" customFormat="1" ht="58.5" customHeight="1" x14ac:dyDescent="0.25">
      <c r="A22" s="84"/>
      <c r="B22" s="310" t="s">
        <v>257</v>
      </c>
      <c r="C22" s="307" t="s">
        <v>258</v>
      </c>
      <c r="D22" s="307" t="s">
        <v>234</v>
      </c>
      <c r="E22" s="307" t="s">
        <v>217</v>
      </c>
      <c r="F22" s="307" t="s">
        <v>259</v>
      </c>
      <c r="G22" s="307" t="s">
        <v>219</v>
      </c>
      <c r="H22" s="302" t="s">
        <v>41</v>
      </c>
      <c r="I22" s="302" t="s">
        <v>41</v>
      </c>
      <c r="J22" s="80" t="s">
        <v>236</v>
      </c>
      <c r="K22" s="80" t="s">
        <v>237</v>
      </c>
      <c r="L22" s="80" t="s">
        <v>137</v>
      </c>
      <c r="M22" s="81">
        <v>20</v>
      </c>
      <c r="N22" s="307" t="s">
        <v>223</v>
      </c>
      <c r="O22" s="307" t="s">
        <v>61</v>
      </c>
      <c r="P22" s="308" t="s">
        <v>225</v>
      </c>
      <c r="Q22" s="308" t="s">
        <v>226</v>
      </c>
      <c r="R22" s="308" t="s">
        <v>45</v>
      </c>
      <c r="S22" s="308" t="s">
        <v>131</v>
      </c>
      <c r="T22" s="299">
        <f>U22</f>
        <v>805800</v>
      </c>
      <c r="U22" s="299">
        <f>V22</f>
        <v>805800</v>
      </c>
      <c r="V22" s="299">
        <v>805800</v>
      </c>
      <c r="W22" s="299">
        <v>0</v>
      </c>
      <c r="X22" s="299">
        <v>0</v>
      </c>
      <c r="Y22" s="299">
        <v>0</v>
      </c>
      <c r="Z22" s="299">
        <v>0</v>
      </c>
      <c r="AA22" s="299">
        <v>0</v>
      </c>
      <c r="AB22" s="299">
        <v>142200</v>
      </c>
      <c r="AC22" s="299" t="s">
        <v>54</v>
      </c>
      <c r="AD22" s="299">
        <v>0</v>
      </c>
      <c r="AE22" s="299">
        <f>V22</f>
        <v>805800</v>
      </c>
      <c r="AF22" s="299">
        <v>0</v>
      </c>
      <c r="AG22" s="302"/>
      <c r="AH22" s="303">
        <v>45474</v>
      </c>
      <c r="AI22" s="303">
        <v>45536</v>
      </c>
      <c r="AJ22" s="318" t="s">
        <v>693</v>
      </c>
    </row>
    <row r="23" spans="1:36" s="85" customFormat="1" ht="43.5" customHeight="1" thickBot="1" x14ac:dyDescent="0.3">
      <c r="A23" s="84"/>
      <c r="B23" s="311"/>
      <c r="C23" s="298"/>
      <c r="D23" s="298"/>
      <c r="E23" s="298"/>
      <c r="F23" s="298"/>
      <c r="G23" s="298"/>
      <c r="H23" s="301"/>
      <c r="I23" s="301"/>
      <c r="J23" s="82" t="s">
        <v>238</v>
      </c>
      <c r="K23" s="82" t="s">
        <v>239</v>
      </c>
      <c r="L23" s="82" t="s">
        <v>240</v>
      </c>
      <c r="M23" s="83">
        <v>20</v>
      </c>
      <c r="N23" s="298"/>
      <c r="O23" s="298"/>
      <c r="P23" s="309"/>
      <c r="Q23" s="309"/>
      <c r="R23" s="309"/>
      <c r="S23" s="309"/>
      <c r="T23" s="301"/>
      <c r="U23" s="296"/>
      <c r="V23" s="296"/>
      <c r="W23" s="296"/>
      <c r="X23" s="296"/>
      <c r="Y23" s="296"/>
      <c r="Z23" s="296"/>
      <c r="AA23" s="296"/>
      <c r="AB23" s="296"/>
      <c r="AC23" s="296"/>
      <c r="AD23" s="296"/>
      <c r="AE23" s="296"/>
      <c r="AF23" s="296"/>
      <c r="AG23" s="301"/>
      <c r="AH23" s="304"/>
      <c r="AI23" s="304"/>
      <c r="AJ23" s="317"/>
    </row>
    <row r="24" spans="1:36" s="85" customFormat="1" ht="49.5" customHeight="1" x14ac:dyDescent="0.25">
      <c r="A24" s="84"/>
      <c r="B24" s="292" t="s">
        <v>260</v>
      </c>
      <c r="C24" s="291" t="s">
        <v>261</v>
      </c>
      <c r="D24" s="291" t="s">
        <v>216</v>
      </c>
      <c r="E24" s="291" t="s">
        <v>217</v>
      </c>
      <c r="F24" s="291" t="s">
        <v>448</v>
      </c>
      <c r="G24" s="291" t="s">
        <v>219</v>
      </c>
      <c r="H24" s="302" t="s">
        <v>41</v>
      </c>
      <c r="I24" s="302" t="s">
        <v>41</v>
      </c>
      <c r="J24" s="90" t="s">
        <v>220</v>
      </c>
      <c r="K24" s="90" t="s">
        <v>221</v>
      </c>
      <c r="L24" s="90" t="s">
        <v>222</v>
      </c>
      <c r="M24" s="91">
        <v>30</v>
      </c>
      <c r="N24" s="336" t="s">
        <v>223</v>
      </c>
      <c r="O24" s="336" t="s">
        <v>48</v>
      </c>
      <c r="P24" s="337" t="s">
        <v>225</v>
      </c>
      <c r="Q24" s="337" t="s">
        <v>226</v>
      </c>
      <c r="R24" s="337" t="s">
        <v>45</v>
      </c>
      <c r="S24" s="337" t="s">
        <v>131</v>
      </c>
      <c r="T24" s="290">
        <f>U24</f>
        <v>1711475</v>
      </c>
      <c r="U24" s="335">
        <f>V24</f>
        <v>1711475</v>
      </c>
      <c r="V24" s="335">
        <v>1711475</v>
      </c>
      <c r="W24" s="335">
        <v>0</v>
      </c>
      <c r="X24" s="335">
        <v>0</v>
      </c>
      <c r="Y24" s="335">
        <v>0</v>
      </c>
      <c r="Z24" s="335">
        <v>0</v>
      </c>
      <c r="AA24" s="335">
        <v>0</v>
      </c>
      <c r="AB24" s="335">
        <v>302025</v>
      </c>
      <c r="AC24" s="335" t="s">
        <v>54</v>
      </c>
      <c r="AD24" s="335">
        <v>0</v>
      </c>
      <c r="AE24" s="335">
        <f>V24</f>
        <v>1711475</v>
      </c>
      <c r="AF24" s="335">
        <v>0</v>
      </c>
      <c r="AG24" s="283"/>
      <c r="AH24" s="293" t="s">
        <v>262</v>
      </c>
      <c r="AI24" s="293" t="s">
        <v>263</v>
      </c>
      <c r="AJ24" s="323">
        <v>45545</v>
      </c>
    </row>
    <row r="25" spans="1:36" s="85" customFormat="1" ht="58.5" customHeight="1" thickBot="1" x14ac:dyDescent="0.3">
      <c r="A25" s="84"/>
      <c r="B25" s="288"/>
      <c r="C25" s="281"/>
      <c r="D25" s="281"/>
      <c r="E25" s="281"/>
      <c r="F25" s="281"/>
      <c r="G25" s="281"/>
      <c r="H25" s="322"/>
      <c r="I25" s="322"/>
      <c r="J25" s="86" t="s">
        <v>229</v>
      </c>
      <c r="K25" s="86" t="s">
        <v>230</v>
      </c>
      <c r="L25" s="86" t="s">
        <v>231</v>
      </c>
      <c r="M25" s="87">
        <v>30</v>
      </c>
      <c r="N25" s="321"/>
      <c r="O25" s="321"/>
      <c r="P25" s="320"/>
      <c r="Q25" s="320"/>
      <c r="R25" s="320"/>
      <c r="S25" s="320"/>
      <c r="T25" s="277"/>
      <c r="U25" s="319"/>
      <c r="V25" s="319"/>
      <c r="W25" s="319"/>
      <c r="X25" s="319"/>
      <c r="Y25" s="319"/>
      <c r="Z25" s="319"/>
      <c r="AA25" s="319"/>
      <c r="AB25" s="319"/>
      <c r="AC25" s="319"/>
      <c r="AD25" s="319"/>
      <c r="AE25" s="319"/>
      <c r="AF25" s="319"/>
      <c r="AG25" s="277"/>
      <c r="AH25" s="279"/>
      <c r="AI25" s="279"/>
      <c r="AJ25" s="334"/>
    </row>
    <row r="26" spans="1:36" s="85" customFormat="1" ht="56.1" customHeight="1" x14ac:dyDescent="0.25">
      <c r="A26" s="84"/>
      <c r="B26" s="310" t="s">
        <v>264</v>
      </c>
      <c r="C26" s="307" t="s">
        <v>265</v>
      </c>
      <c r="D26" s="307" t="s">
        <v>216</v>
      </c>
      <c r="E26" s="307" t="s">
        <v>217</v>
      </c>
      <c r="F26" s="307" t="s">
        <v>266</v>
      </c>
      <c r="G26" s="307" t="s">
        <v>219</v>
      </c>
      <c r="H26" s="302" t="s">
        <v>41</v>
      </c>
      <c r="I26" s="302" t="s">
        <v>41</v>
      </c>
      <c r="J26" s="80" t="s">
        <v>220</v>
      </c>
      <c r="K26" s="80" t="s">
        <v>221</v>
      </c>
      <c r="L26" s="80" t="s">
        <v>222</v>
      </c>
      <c r="M26" s="81">
        <v>48</v>
      </c>
      <c r="N26" s="307" t="s">
        <v>223</v>
      </c>
      <c r="O26" s="307" t="s">
        <v>82</v>
      </c>
      <c r="P26" s="308" t="s">
        <v>225</v>
      </c>
      <c r="Q26" s="308" t="s">
        <v>226</v>
      </c>
      <c r="R26" s="308" t="s">
        <v>45</v>
      </c>
      <c r="S26" s="308" t="s">
        <v>131</v>
      </c>
      <c r="T26" s="299">
        <f>U26</f>
        <v>3326050</v>
      </c>
      <c r="U26" s="299">
        <f>V26</f>
        <v>3326050</v>
      </c>
      <c r="V26" s="299">
        <v>3326050</v>
      </c>
      <c r="W26" s="299">
        <v>0</v>
      </c>
      <c r="X26" s="299">
        <v>0</v>
      </c>
      <c r="Y26" s="299">
        <v>0</v>
      </c>
      <c r="Z26" s="299">
        <v>0</v>
      </c>
      <c r="AA26" s="299">
        <v>0</v>
      </c>
      <c r="AB26" s="299">
        <v>586950</v>
      </c>
      <c r="AC26" s="299" t="s">
        <v>54</v>
      </c>
      <c r="AD26" s="299">
        <v>0</v>
      </c>
      <c r="AE26" s="299">
        <f>V26</f>
        <v>3326050</v>
      </c>
      <c r="AF26" s="299">
        <v>0</v>
      </c>
      <c r="AG26" s="302"/>
      <c r="AH26" s="303" t="s">
        <v>267</v>
      </c>
      <c r="AI26" s="303" t="s">
        <v>268</v>
      </c>
      <c r="AJ26" s="316">
        <v>45579</v>
      </c>
    </row>
    <row r="27" spans="1:36" s="85" customFormat="1" ht="63" customHeight="1" thickBot="1" x14ac:dyDescent="0.3">
      <c r="A27" s="84"/>
      <c r="B27" s="311"/>
      <c r="C27" s="298"/>
      <c r="D27" s="298"/>
      <c r="E27" s="298"/>
      <c r="F27" s="298"/>
      <c r="G27" s="298"/>
      <c r="H27" s="301"/>
      <c r="I27" s="301"/>
      <c r="J27" s="82" t="s">
        <v>229</v>
      </c>
      <c r="K27" s="82" t="s">
        <v>230</v>
      </c>
      <c r="L27" s="82" t="s">
        <v>231</v>
      </c>
      <c r="M27" s="83">
        <v>38</v>
      </c>
      <c r="N27" s="298"/>
      <c r="O27" s="298"/>
      <c r="P27" s="309"/>
      <c r="Q27" s="309"/>
      <c r="R27" s="309"/>
      <c r="S27" s="309"/>
      <c r="T27" s="301"/>
      <c r="U27" s="296"/>
      <c r="V27" s="296"/>
      <c r="W27" s="296"/>
      <c r="X27" s="296"/>
      <c r="Y27" s="296"/>
      <c r="Z27" s="296"/>
      <c r="AA27" s="296"/>
      <c r="AB27" s="296"/>
      <c r="AC27" s="296"/>
      <c r="AD27" s="296"/>
      <c r="AE27" s="296"/>
      <c r="AF27" s="296"/>
      <c r="AG27" s="301"/>
      <c r="AH27" s="304"/>
      <c r="AI27" s="304"/>
      <c r="AJ27" s="317"/>
    </row>
    <row r="28" spans="1:36" s="85" customFormat="1" ht="51" customHeight="1" x14ac:dyDescent="0.25">
      <c r="A28" s="84"/>
      <c r="B28" s="310" t="s">
        <v>269</v>
      </c>
      <c r="C28" s="307" t="s">
        <v>270</v>
      </c>
      <c r="D28" s="307" t="s">
        <v>234</v>
      </c>
      <c r="E28" s="307" t="s">
        <v>217</v>
      </c>
      <c r="F28" s="307" t="s">
        <v>271</v>
      </c>
      <c r="G28" s="307" t="s">
        <v>219</v>
      </c>
      <c r="H28" s="302" t="s">
        <v>41</v>
      </c>
      <c r="I28" s="302" t="s">
        <v>41</v>
      </c>
      <c r="J28" s="80" t="s">
        <v>236</v>
      </c>
      <c r="K28" s="80" t="s">
        <v>237</v>
      </c>
      <c r="L28" s="80" t="s">
        <v>137</v>
      </c>
      <c r="M28" s="81">
        <v>8</v>
      </c>
      <c r="N28" s="307" t="s">
        <v>223</v>
      </c>
      <c r="O28" s="307" t="s">
        <v>61</v>
      </c>
      <c r="P28" s="308" t="s">
        <v>225</v>
      </c>
      <c r="Q28" s="308" t="s">
        <v>226</v>
      </c>
      <c r="R28" s="308" t="s">
        <v>45</v>
      </c>
      <c r="S28" s="308" t="s">
        <v>131</v>
      </c>
      <c r="T28" s="299">
        <f>U28</f>
        <v>1955000</v>
      </c>
      <c r="U28" s="299">
        <f>V28</f>
        <v>1955000</v>
      </c>
      <c r="V28" s="299">
        <v>1955000</v>
      </c>
      <c r="W28" s="299">
        <v>0</v>
      </c>
      <c r="X28" s="299">
        <v>0</v>
      </c>
      <c r="Y28" s="299">
        <v>0</v>
      </c>
      <c r="Z28" s="299">
        <v>0</v>
      </c>
      <c r="AA28" s="299">
        <v>0</v>
      </c>
      <c r="AB28" s="299">
        <v>345000</v>
      </c>
      <c r="AC28" s="299" t="s">
        <v>54</v>
      </c>
      <c r="AD28" s="299">
        <v>0</v>
      </c>
      <c r="AE28" s="299">
        <f>V28</f>
        <v>1955000</v>
      </c>
      <c r="AF28" s="299">
        <v>0</v>
      </c>
      <c r="AG28" s="302"/>
      <c r="AH28" s="303" t="s">
        <v>267</v>
      </c>
      <c r="AI28" s="303" t="s">
        <v>268</v>
      </c>
      <c r="AJ28" s="316">
        <v>45574</v>
      </c>
    </row>
    <row r="29" spans="1:36" s="85" customFormat="1" ht="43.5" customHeight="1" thickBot="1" x14ac:dyDescent="0.3">
      <c r="A29" s="84"/>
      <c r="B29" s="311"/>
      <c r="C29" s="298"/>
      <c r="D29" s="298"/>
      <c r="E29" s="298"/>
      <c r="F29" s="298"/>
      <c r="G29" s="298"/>
      <c r="H29" s="301"/>
      <c r="I29" s="301"/>
      <c r="J29" s="82" t="s">
        <v>238</v>
      </c>
      <c r="K29" s="82" t="s">
        <v>239</v>
      </c>
      <c r="L29" s="82" t="s">
        <v>240</v>
      </c>
      <c r="M29" s="83">
        <v>8</v>
      </c>
      <c r="N29" s="298"/>
      <c r="O29" s="298"/>
      <c r="P29" s="309"/>
      <c r="Q29" s="309"/>
      <c r="R29" s="309"/>
      <c r="S29" s="309"/>
      <c r="T29" s="301"/>
      <c r="U29" s="296"/>
      <c r="V29" s="296"/>
      <c r="W29" s="296"/>
      <c r="X29" s="296"/>
      <c r="Y29" s="296"/>
      <c r="Z29" s="296"/>
      <c r="AA29" s="296"/>
      <c r="AB29" s="296"/>
      <c r="AC29" s="296"/>
      <c r="AD29" s="296"/>
      <c r="AE29" s="296"/>
      <c r="AF29" s="296"/>
      <c r="AG29" s="301"/>
      <c r="AH29" s="304"/>
      <c r="AI29" s="304"/>
      <c r="AJ29" s="317"/>
    </row>
    <row r="30" spans="1:36" s="85" customFormat="1" ht="51" customHeight="1" x14ac:dyDescent="0.25">
      <c r="A30" s="84"/>
      <c r="B30" s="310" t="s">
        <v>272</v>
      </c>
      <c r="C30" s="307" t="s">
        <v>273</v>
      </c>
      <c r="D30" s="307" t="s">
        <v>216</v>
      </c>
      <c r="E30" s="307" t="s">
        <v>217</v>
      </c>
      <c r="F30" s="307" t="s">
        <v>274</v>
      </c>
      <c r="G30" s="307" t="s">
        <v>219</v>
      </c>
      <c r="H30" s="302" t="s">
        <v>41</v>
      </c>
      <c r="I30" s="302" t="s">
        <v>41</v>
      </c>
      <c r="J30" s="80" t="s">
        <v>220</v>
      </c>
      <c r="K30" s="80" t="s">
        <v>221</v>
      </c>
      <c r="L30" s="80" t="s">
        <v>222</v>
      </c>
      <c r="M30" s="81">
        <v>51</v>
      </c>
      <c r="N30" s="307" t="s">
        <v>223</v>
      </c>
      <c r="O30" s="307" t="s">
        <v>74</v>
      </c>
      <c r="P30" s="308" t="s">
        <v>225</v>
      </c>
      <c r="Q30" s="308" t="s">
        <v>226</v>
      </c>
      <c r="R30" s="308" t="s">
        <v>45</v>
      </c>
      <c r="S30" s="308" t="s">
        <v>131</v>
      </c>
      <c r="T30" s="299">
        <f>U30</f>
        <v>2260998.35</v>
      </c>
      <c r="U30" s="299">
        <f>V30</f>
        <v>2260998.35</v>
      </c>
      <c r="V30" s="299">
        <v>2260998.35</v>
      </c>
      <c r="W30" s="299">
        <v>0</v>
      </c>
      <c r="X30" s="299">
        <v>0</v>
      </c>
      <c r="Y30" s="299">
        <v>0</v>
      </c>
      <c r="Z30" s="299">
        <v>0</v>
      </c>
      <c r="AA30" s="299">
        <v>0</v>
      </c>
      <c r="AB30" s="299">
        <v>398999.72</v>
      </c>
      <c r="AC30" s="299" t="s">
        <v>54</v>
      </c>
      <c r="AD30" s="299">
        <v>0</v>
      </c>
      <c r="AE30" s="299">
        <f>V30</f>
        <v>2260998.35</v>
      </c>
      <c r="AF30" s="299">
        <v>0</v>
      </c>
      <c r="AG30" s="302"/>
      <c r="AH30" s="303" t="s">
        <v>718</v>
      </c>
      <c r="AI30" s="303" t="s">
        <v>721</v>
      </c>
      <c r="AJ30" s="323">
        <v>45667</v>
      </c>
    </row>
    <row r="31" spans="1:36" s="85" customFormat="1" ht="60" customHeight="1" x14ac:dyDescent="0.25">
      <c r="A31" s="84"/>
      <c r="B31" s="333"/>
      <c r="C31" s="297"/>
      <c r="D31" s="297"/>
      <c r="E31" s="297"/>
      <c r="F31" s="297"/>
      <c r="G31" s="297"/>
      <c r="H31" s="300"/>
      <c r="I31" s="300"/>
      <c r="J31" s="88" t="s">
        <v>229</v>
      </c>
      <c r="K31" s="88" t="s">
        <v>230</v>
      </c>
      <c r="L31" s="88" t="s">
        <v>231</v>
      </c>
      <c r="M31" s="89">
        <v>51</v>
      </c>
      <c r="N31" s="297"/>
      <c r="O31" s="297"/>
      <c r="P31" s="313"/>
      <c r="Q31" s="313"/>
      <c r="R31" s="313"/>
      <c r="S31" s="313"/>
      <c r="T31" s="295"/>
      <c r="U31" s="295"/>
      <c r="V31" s="295"/>
      <c r="W31" s="295"/>
      <c r="X31" s="295"/>
      <c r="Y31" s="295"/>
      <c r="Z31" s="295"/>
      <c r="AA31" s="295"/>
      <c r="AB31" s="295"/>
      <c r="AC31" s="295"/>
      <c r="AD31" s="295"/>
      <c r="AE31" s="295"/>
      <c r="AF31" s="295"/>
      <c r="AG31" s="300"/>
      <c r="AH31" s="332"/>
      <c r="AI31" s="332"/>
      <c r="AJ31" s="324"/>
    </row>
    <row r="32" spans="1:36" s="85" customFormat="1" ht="51" customHeight="1" x14ac:dyDescent="0.25">
      <c r="A32" s="84"/>
      <c r="B32" s="333"/>
      <c r="C32" s="297"/>
      <c r="D32" s="297"/>
      <c r="E32" s="297"/>
      <c r="F32" s="328" t="s">
        <v>698</v>
      </c>
      <c r="G32" s="297"/>
      <c r="H32" s="330" t="s">
        <v>41</v>
      </c>
      <c r="I32" s="330" t="s">
        <v>41</v>
      </c>
      <c r="J32" s="167" t="s">
        <v>220</v>
      </c>
      <c r="K32" s="167" t="s">
        <v>221</v>
      </c>
      <c r="L32" s="167" t="s">
        <v>222</v>
      </c>
      <c r="M32" s="168">
        <v>13</v>
      </c>
      <c r="N32" s="328" t="s">
        <v>223</v>
      </c>
      <c r="O32" s="328" t="s">
        <v>48</v>
      </c>
      <c r="P32" s="328" t="s">
        <v>225</v>
      </c>
      <c r="Q32" s="328" t="s">
        <v>226</v>
      </c>
      <c r="R32" s="328" t="s">
        <v>45</v>
      </c>
      <c r="S32" s="328" t="s">
        <v>131</v>
      </c>
      <c r="T32" s="295"/>
      <c r="U32" s="326">
        <f>V32</f>
        <v>182240</v>
      </c>
      <c r="V32" s="326">
        <v>182240</v>
      </c>
      <c r="W32" s="326">
        <v>0</v>
      </c>
      <c r="X32" s="326">
        <v>0</v>
      </c>
      <c r="Y32" s="326">
        <v>0</v>
      </c>
      <c r="Z32" s="326">
        <v>0</v>
      </c>
      <c r="AA32" s="326">
        <v>0</v>
      </c>
      <c r="AB32" s="326">
        <v>32160</v>
      </c>
      <c r="AC32" s="326" t="s">
        <v>54</v>
      </c>
      <c r="AD32" s="326">
        <v>0</v>
      </c>
      <c r="AE32" s="326">
        <f>V32</f>
        <v>182240</v>
      </c>
      <c r="AF32" s="326">
        <v>0</v>
      </c>
      <c r="AG32" s="330"/>
      <c r="AH32" s="332"/>
      <c r="AI32" s="332"/>
      <c r="AJ32" s="324"/>
    </row>
    <row r="33" spans="1:36" s="85" customFormat="1" ht="61.5" customHeight="1" thickBot="1" x14ac:dyDescent="0.3">
      <c r="A33" s="84"/>
      <c r="B33" s="311"/>
      <c r="C33" s="298"/>
      <c r="D33" s="298"/>
      <c r="E33" s="298"/>
      <c r="F33" s="329"/>
      <c r="G33" s="298"/>
      <c r="H33" s="331"/>
      <c r="I33" s="331"/>
      <c r="J33" s="169" t="s">
        <v>229</v>
      </c>
      <c r="K33" s="169" t="s">
        <v>230</v>
      </c>
      <c r="L33" s="169" t="s">
        <v>231</v>
      </c>
      <c r="M33" s="170">
        <v>13</v>
      </c>
      <c r="N33" s="329"/>
      <c r="O33" s="329"/>
      <c r="P33" s="329"/>
      <c r="Q33" s="329"/>
      <c r="R33" s="329"/>
      <c r="S33" s="329"/>
      <c r="T33" s="296"/>
      <c r="U33" s="327"/>
      <c r="V33" s="327"/>
      <c r="W33" s="327"/>
      <c r="X33" s="327"/>
      <c r="Y33" s="327"/>
      <c r="Z33" s="327"/>
      <c r="AA33" s="327"/>
      <c r="AB33" s="327"/>
      <c r="AC33" s="327"/>
      <c r="AD33" s="327"/>
      <c r="AE33" s="327"/>
      <c r="AF33" s="327"/>
      <c r="AG33" s="331"/>
      <c r="AH33" s="304"/>
      <c r="AI33" s="304"/>
      <c r="AJ33" s="325"/>
    </row>
    <row r="34" spans="1:36" ht="40.15" customHeight="1" x14ac:dyDescent="0.25">
      <c r="A34" s="1"/>
      <c r="B34" s="292" t="s">
        <v>276</v>
      </c>
      <c r="C34" s="291" t="s">
        <v>277</v>
      </c>
      <c r="D34" s="291" t="s">
        <v>234</v>
      </c>
      <c r="E34" s="291" t="s">
        <v>217</v>
      </c>
      <c r="F34" s="307" t="s">
        <v>278</v>
      </c>
      <c r="G34" s="307" t="s">
        <v>219</v>
      </c>
      <c r="H34" s="302" t="s">
        <v>41</v>
      </c>
      <c r="I34" s="302" t="s">
        <v>41</v>
      </c>
      <c r="J34" s="80" t="s">
        <v>236</v>
      </c>
      <c r="K34" s="80" t="s">
        <v>237</v>
      </c>
      <c r="L34" s="80" t="s">
        <v>137</v>
      </c>
      <c r="M34" s="81">
        <v>50</v>
      </c>
      <c r="N34" s="307" t="s">
        <v>223</v>
      </c>
      <c r="O34" s="307" t="s">
        <v>48</v>
      </c>
      <c r="P34" s="308" t="s">
        <v>225</v>
      </c>
      <c r="Q34" s="308" t="s">
        <v>226</v>
      </c>
      <c r="R34" s="308" t="s">
        <v>45</v>
      </c>
      <c r="S34" s="308" t="s">
        <v>131</v>
      </c>
      <c r="T34" s="290">
        <f>U34+U36+U38+U40</f>
        <v>5978927.1399999997</v>
      </c>
      <c r="U34" s="299">
        <f>V34</f>
        <v>1997500</v>
      </c>
      <c r="V34" s="299">
        <v>1997500</v>
      </c>
      <c r="W34" s="299">
        <v>0</v>
      </c>
      <c r="X34" s="299">
        <v>0</v>
      </c>
      <c r="Y34" s="299">
        <v>0</v>
      </c>
      <c r="Z34" s="299">
        <v>0</v>
      </c>
      <c r="AA34" s="299">
        <v>0</v>
      </c>
      <c r="AB34" s="299">
        <v>352500</v>
      </c>
      <c r="AC34" s="299" t="s">
        <v>54</v>
      </c>
      <c r="AD34" s="299">
        <v>0</v>
      </c>
      <c r="AE34" s="299">
        <f>V34</f>
        <v>1997500</v>
      </c>
      <c r="AF34" s="299">
        <v>0</v>
      </c>
      <c r="AG34" s="299"/>
      <c r="AH34" s="293" t="s">
        <v>718</v>
      </c>
      <c r="AI34" s="293" t="s">
        <v>547</v>
      </c>
      <c r="AJ34" s="323">
        <v>45660</v>
      </c>
    </row>
    <row r="35" spans="1:36" ht="41.65" customHeight="1" x14ac:dyDescent="0.25">
      <c r="A35" s="1"/>
      <c r="B35" s="288"/>
      <c r="C35" s="281"/>
      <c r="D35" s="281"/>
      <c r="E35" s="281"/>
      <c r="F35" s="297"/>
      <c r="G35" s="297"/>
      <c r="H35" s="300"/>
      <c r="I35" s="300"/>
      <c r="J35" s="88" t="s">
        <v>238</v>
      </c>
      <c r="K35" s="88" t="s">
        <v>239</v>
      </c>
      <c r="L35" s="88" t="s">
        <v>240</v>
      </c>
      <c r="M35" s="89">
        <v>50</v>
      </c>
      <c r="N35" s="297"/>
      <c r="O35" s="297"/>
      <c r="P35" s="313"/>
      <c r="Q35" s="313"/>
      <c r="R35" s="313"/>
      <c r="S35" s="313"/>
      <c r="T35" s="275"/>
      <c r="U35" s="295"/>
      <c r="V35" s="295"/>
      <c r="W35" s="295"/>
      <c r="X35" s="295"/>
      <c r="Y35" s="295"/>
      <c r="Z35" s="295"/>
      <c r="AA35" s="295"/>
      <c r="AB35" s="295"/>
      <c r="AC35" s="295"/>
      <c r="AD35" s="295"/>
      <c r="AE35" s="295"/>
      <c r="AF35" s="295"/>
      <c r="AG35" s="295"/>
      <c r="AH35" s="279"/>
      <c r="AI35" s="279"/>
      <c r="AJ35" s="324"/>
    </row>
    <row r="36" spans="1:36" ht="38.1" customHeight="1" x14ac:dyDescent="0.25">
      <c r="A36" s="1"/>
      <c r="B36" s="288"/>
      <c r="C36" s="281"/>
      <c r="D36" s="281"/>
      <c r="E36" s="281"/>
      <c r="F36" s="297" t="s">
        <v>279</v>
      </c>
      <c r="G36" s="297"/>
      <c r="H36" s="300" t="s">
        <v>41</v>
      </c>
      <c r="I36" s="300" t="s">
        <v>41</v>
      </c>
      <c r="J36" s="88" t="s">
        <v>236</v>
      </c>
      <c r="K36" s="88" t="s">
        <v>237</v>
      </c>
      <c r="L36" s="88" t="s">
        <v>137</v>
      </c>
      <c r="M36" s="89">
        <v>50</v>
      </c>
      <c r="N36" s="297" t="s">
        <v>223</v>
      </c>
      <c r="O36" s="297" t="s">
        <v>74</v>
      </c>
      <c r="P36" s="313" t="s">
        <v>225</v>
      </c>
      <c r="Q36" s="313" t="s">
        <v>226</v>
      </c>
      <c r="R36" s="313" t="s">
        <v>45</v>
      </c>
      <c r="S36" s="313" t="s">
        <v>131</v>
      </c>
      <c r="T36" s="275"/>
      <c r="U36" s="295">
        <f>V36</f>
        <v>1876427.14</v>
      </c>
      <c r="V36" s="295">
        <v>1876427.14</v>
      </c>
      <c r="W36" s="295">
        <v>0</v>
      </c>
      <c r="X36" s="295">
        <v>0</v>
      </c>
      <c r="Y36" s="295">
        <v>0</v>
      </c>
      <c r="Z36" s="295">
        <v>0</v>
      </c>
      <c r="AA36" s="295">
        <v>0</v>
      </c>
      <c r="AB36" s="295">
        <v>331134.21000000002</v>
      </c>
      <c r="AC36" s="295" t="s">
        <v>54</v>
      </c>
      <c r="AD36" s="295">
        <v>0</v>
      </c>
      <c r="AE36" s="295">
        <f>V36</f>
        <v>1876427.14</v>
      </c>
      <c r="AF36" s="295">
        <v>0</v>
      </c>
      <c r="AG36" s="295"/>
      <c r="AH36" s="279"/>
      <c r="AI36" s="279"/>
      <c r="AJ36" s="324"/>
    </row>
    <row r="37" spans="1:36" ht="36" customHeight="1" x14ac:dyDescent="0.25">
      <c r="A37" s="1"/>
      <c r="B37" s="288"/>
      <c r="C37" s="281"/>
      <c r="D37" s="281"/>
      <c r="E37" s="281"/>
      <c r="F37" s="297"/>
      <c r="G37" s="297"/>
      <c r="H37" s="300"/>
      <c r="I37" s="300"/>
      <c r="J37" s="88" t="s">
        <v>238</v>
      </c>
      <c r="K37" s="88" t="s">
        <v>239</v>
      </c>
      <c r="L37" s="88" t="s">
        <v>240</v>
      </c>
      <c r="M37" s="89">
        <v>50</v>
      </c>
      <c r="N37" s="297"/>
      <c r="O37" s="297"/>
      <c r="P37" s="313"/>
      <c r="Q37" s="313"/>
      <c r="R37" s="313"/>
      <c r="S37" s="313"/>
      <c r="T37" s="275"/>
      <c r="U37" s="295"/>
      <c r="V37" s="295"/>
      <c r="W37" s="295"/>
      <c r="X37" s="295"/>
      <c r="Y37" s="295"/>
      <c r="Z37" s="295"/>
      <c r="AA37" s="295"/>
      <c r="AB37" s="295"/>
      <c r="AC37" s="295"/>
      <c r="AD37" s="295"/>
      <c r="AE37" s="295"/>
      <c r="AF37" s="295"/>
      <c r="AG37" s="295"/>
      <c r="AH37" s="279"/>
      <c r="AI37" s="279"/>
      <c r="AJ37" s="324"/>
    </row>
    <row r="38" spans="1:36" ht="37.15" customHeight="1" x14ac:dyDescent="0.25">
      <c r="A38" s="1"/>
      <c r="B38" s="288"/>
      <c r="C38" s="281"/>
      <c r="D38" s="281"/>
      <c r="E38" s="281"/>
      <c r="F38" s="297" t="s">
        <v>280</v>
      </c>
      <c r="G38" s="297"/>
      <c r="H38" s="300" t="s">
        <v>41</v>
      </c>
      <c r="I38" s="300" t="s">
        <v>41</v>
      </c>
      <c r="J38" s="88" t="s">
        <v>236</v>
      </c>
      <c r="K38" s="88" t="s">
        <v>237</v>
      </c>
      <c r="L38" s="88" t="s">
        <v>137</v>
      </c>
      <c r="M38" s="89">
        <v>18</v>
      </c>
      <c r="N38" s="297" t="s">
        <v>223</v>
      </c>
      <c r="O38" s="297" t="s">
        <v>87</v>
      </c>
      <c r="P38" s="313" t="s">
        <v>225</v>
      </c>
      <c r="Q38" s="313" t="s">
        <v>226</v>
      </c>
      <c r="R38" s="313" t="s">
        <v>45</v>
      </c>
      <c r="S38" s="313" t="s">
        <v>131</v>
      </c>
      <c r="T38" s="275"/>
      <c r="U38" s="295">
        <f>V38</f>
        <v>1105000</v>
      </c>
      <c r="V38" s="295">
        <v>1105000</v>
      </c>
      <c r="W38" s="295">
        <v>0</v>
      </c>
      <c r="X38" s="295">
        <v>0</v>
      </c>
      <c r="Y38" s="295">
        <v>0</v>
      </c>
      <c r="Z38" s="295">
        <v>0</v>
      </c>
      <c r="AA38" s="295">
        <v>0</v>
      </c>
      <c r="AB38" s="295">
        <v>195000</v>
      </c>
      <c r="AC38" s="295" t="s">
        <v>54</v>
      </c>
      <c r="AD38" s="295">
        <v>0</v>
      </c>
      <c r="AE38" s="295">
        <f>V38</f>
        <v>1105000</v>
      </c>
      <c r="AF38" s="295">
        <v>0</v>
      </c>
      <c r="AG38" s="295"/>
      <c r="AH38" s="279"/>
      <c r="AI38" s="279"/>
      <c r="AJ38" s="324"/>
    </row>
    <row r="39" spans="1:36" ht="42" customHeight="1" x14ac:dyDescent="0.25">
      <c r="A39" s="1"/>
      <c r="B39" s="288"/>
      <c r="C39" s="281"/>
      <c r="D39" s="281"/>
      <c r="E39" s="281"/>
      <c r="F39" s="321"/>
      <c r="G39" s="321"/>
      <c r="H39" s="322"/>
      <c r="I39" s="322"/>
      <c r="J39" s="86" t="s">
        <v>238</v>
      </c>
      <c r="K39" s="86" t="s">
        <v>239</v>
      </c>
      <c r="L39" s="86" t="s">
        <v>240</v>
      </c>
      <c r="M39" s="87">
        <v>18</v>
      </c>
      <c r="N39" s="321"/>
      <c r="O39" s="321"/>
      <c r="P39" s="320"/>
      <c r="Q39" s="320"/>
      <c r="R39" s="320"/>
      <c r="S39" s="320"/>
      <c r="T39" s="275"/>
      <c r="U39" s="319"/>
      <c r="V39" s="319"/>
      <c r="W39" s="319"/>
      <c r="X39" s="319"/>
      <c r="Y39" s="319"/>
      <c r="Z39" s="319"/>
      <c r="AA39" s="319"/>
      <c r="AB39" s="319"/>
      <c r="AC39" s="319"/>
      <c r="AD39" s="319"/>
      <c r="AE39" s="319"/>
      <c r="AF39" s="319"/>
      <c r="AG39" s="319"/>
      <c r="AH39" s="279"/>
      <c r="AI39" s="279"/>
      <c r="AJ39" s="324"/>
    </row>
    <row r="40" spans="1:36" ht="42" customHeight="1" x14ac:dyDescent="0.25">
      <c r="A40" s="1"/>
      <c r="B40" s="288"/>
      <c r="C40" s="281"/>
      <c r="D40" s="281"/>
      <c r="E40" s="281"/>
      <c r="F40" s="321" t="s">
        <v>771</v>
      </c>
      <c r="G40" s="321" t="s">
        <v>772</v>
      </c>
      <c r="H40" s="322" t="s">
        <v>41</v>
      </c>
      <c r="I40" s="322" t="s">
        <v>41</v>
      </c>
      <c r="J40" s="266" t="s">
        <v>773</v>
      </c>
      <c r="K40" s="266" t="s">
        <v>774</v>
      </c>
      <c r="L40" s="266" t="s">
        <v>137</v>
      </c>
      <c r="M40" s="89">
        <v>29</v>
      </c>
      <c r="N40" s="321" t="s">
        <v>223</v>
      </c>
      <c r="O40" s="321" t="s">
        <v>48</v>
      </c>
      <c r="P40" s="320" t="s">
        <v>225</v>
      </c>
      <c r="Q40" s="320" t="s">
        <v>226</v>
      </c>
      <c r="R40" s="320" t="s">
        <v>45</v>
      </c>
      <c r="S40" s="320" t="s">
        <v>131</v>
      </c>
      <c r="T40" s="275"/>
      <c r="U40" s="319">
        <f>V40</f>
        <v>1000000</v>
      </c>
      <c r="V40" s="319">
        <v>1000000</v>
      </c>
      <c r="W40" s="319">
        <v>0</v>
      </c>
      <c r="X40" s="319">
        <v>0</v>
      </c>
      <c r="Y40" s="319">
        <v>0</v>
      </c>
      <c r="Z40" s="319">
        <v>0</v>
      </c>
      <c r="AA40" s="319">
        <v>0</v>
      </c>
      <c r="AB40" s="319">
        <v>52631.58</v>
      </c>
      <c r="AC40" s="319" t="s">
        <v>54</v>
      </c>
      <c r="AD40" s="319">
        <v>0</v>
      </c>
      <c r="AE40" s="319">
        <f>V40</f>
        <v>1000000</v>
      </c>
      <c r="AF40" s="319">
        <v>0</v>
      </c>
      <c r="AG40" s="319"/>
      <c r="AH40" s="279"/>
      <c r="AI40" s="279"/>
      <c r="AJ40" s="324"/>
    </row>
    <row r="41" spans="1:36" ht="42" customHeight="1" thickBot="1" x14ac:dyDescent="0.3">
      <c r="A41" s="1"/>
      <c r="B41" s="289"/>
      <c r="C41" s="282"/>
      <c r="D41" s="282"/>
      <c r="E41" s="282"/>
      <c r="F41" s="282"/>
      <c r="G41" s="282"/>
      <c r="H41" s="278"/>
      <c r="I41" s="278"/>
      <c r="J41" s="267" t="s">
        <v>775</v>
      </c>
      <c r="K41" s="267" t="s">
        <v>776</v>
      </c>
      <c r="L41" s="267" t="s">
        <v>240</v>
      </c>
      <c r="M41" s="83">
        <v>29</v>
      </c>
      <c r="N41" s="282"/>
      <c r="O41" s="282"/>
      <c r="P41" s="315"/>
      <c r="Q41" s="315"/>
      <c r="R41" s="315"/>
      <c r="S41" s="315"/>
      <c r="T41" s="276"/>
      <c r="U41" s="276"/>
      <c r="V41" s="276"/>
      <c r="W41" s="276"/>
      <c r="X41" s="276"/>
      <c r="Y41" s="276"/>
      <c r="Z41" s="276"/>
      <c r="AA41" s="276"/>
      <c r="AB41" s="276"/>
      <c r="AC41" s="276"/>
      <c r="AD41" s="276"/>
      <c r="AE41" s="276"/>
      <c r="AF41" s="276"/>
      <c r="AG41" s="276"/>
      <c r="AH41" s="280"/>
      <c r="AI41" s="280"/>
      <c r="AJ41" s="325"/>
    </row>
    <row r="42" spans="1:36" s="85" customFormat="1" ht="53.65" customHeight="1" x14ac:dyDescent="0.25">
      <c r="A42" s="84"/>
      <c r="B42" s="310" t="s">
        <v>281</v>
      </c>
      <c r="C42" s="307" t="s">
        <v>282</v>
      </c>
      <c r="D42" s="307" t="s">
        <v>216</v>
      </c>
      <c r="E42" s="307" t="s">
        <v>217</v>
      </c>
      <c r="F42" s="307" t="s">
        <v>283</v>
      </c>
      <c r="G42" s="307" t="s">
        <v>219</v>
      </c>
      <c r="H42" s="302" t="s">
        <v>41</v>
      </c>
      <c r="I42" s="302" t="s">
        <v>41</v>
      </c>
      <c r="J42" s="80" t="s">
        <v>220</v>
      </c>
      <c r="K42" s="80" t="s">
        <v>221</v>
      </c>
      <c r="L42" s="80" t="s">
        <v>222</v>
      </c>
      <c r="M42" s="81">
        <v>31</v>
      </c>
      <c r="N42" s="307" t="s">
        <v>223</v>
      </c>
      <c r="O42" s="307" t="s">
        <v>87</v>
      </c>
      <c r="P42" s="308" t="s">
        <v>225</v>
      </c>
      <c r="Q42" s="308" t="s">
        <v>226</v>
      </c>
      <c r="R42" s="308" t="s">
        <v>45</v>
      </c>
      <c r="S42" s="308" t="s">
        <v>131</v>
      </c>
      <c r="T42" s="299">
        <f>U42</f>
        <v>1859697.25</v>
      </c>
      <c r="U42" s="299">
        <f>V42</f>
        <v>1859697.25</v>
      </c>
      <c r="V42" s="299">
        <v>1859697.25</v>
      </c>
      <c r="W42" s="299">
        <v>0</v>
      </c>
      <c r="X42" s="299">
        <v>0</v>
      </c>
      <c r="Y42" s="299">
        <v>0</v>
      </c>
      <c r="Z42" s="299">
        <v>0</v>
      </c>
      <c r="AA42" s="299">
        <v>0</v>
      </c>
      <c r="AB42" s="299">
        <v>328181.87</v>
      </c>
      <c r="AC42" s="299" t="s">
        <v>54</v>
      </c>
      <c r="AD42" s="299">
        <v>0</v>
      </c>
      <c r="AE42" s="299">
        <f>V42</f>
        <v>1859697.25</v>
      </c>
      <c r="AF42" s="299">
        <v>0</v>
      </c>
      <c r="AG42" s="302"/>
      <c r="AH42" s="303" t="s">
        <v>547</v>
      </c>
      <c r="AI42" s="303" t="s">
        <v>719</v>
      </c>
      <c r="AJ42" s="305">
        <v>45769</v>
      </c>
    </row>
    <row r="43" spans="1:36" s="85" customFormat="1" ht="56.1" customHeight="1" thickBot="1" x14ac:dyDescent="0.3">
      <c r="A43" s="84"/>
      <c r="B43" s="311"/>
      <c r="C43" s="298"/>
      <c r="D43" s="298"/>
      <c r="E43" s="298"/>
      <c r="F43" s="298"/>
      <c r="G43" s="298"/>
      <c r="H43" s="301"/>
      <c r="I43" s="301"/>
      <c r="J43" s="82" t="s">
        <v>229</v>
      </c>
      <c r="K43" s="82" t="s">
        <v>230</v>
      </c>
      <c r="L43" s="82" t="s">
        <v>231</v>
      </c>
      <c r="M43" s="83">
        <v>31</v>
      </c>
      <c r="N43" s="298"/>
      <c r="O43" s="298"/>
      <c r="P43" s="309"/>
      <c r="Q43" s="309"/>
      <c r="R43" s="309"/>
      <c r="S43" s="309"/>
      <c r="T43" s="296"/>
      <c r="U43" s="296"/>
      <c r="V43" s="296"/>
      <c r="W43" s="296"/>
      <c r="X43" s="296"/>
      <c r="Y43" s="296"/>
      <c r="Z43" s="296"/>
      <c r="AA43" s="296"/>
      <c r="AB43" s="296"/>
      <c r="AC43" s="296"/>
      <c r="AD43" s="296"/>
      <c r="AE43" s="296"/>
      <c r="AF43" s="296"/>
      <c r="AG43" s="301"/>
      <c r="AH43" s="304"/>
      <c r="AI43" s="304"/>
      <c r="AJ43" s="306"/>
    </row>
    <row r="44" spans="1:36" s="85" customFormat="1" ht="56.1" customHeight="1" x14ac:dyDescent="0.25">
      <c r="A44" s="84"/>
      <c r="B44" s="310" t="s">
        <v>409</v>
      </c>
      <c r="C44" s="307" t="s">
        <v>410</v>
      </c>
      <c r="D44" s="307" t="s">
        <v>411</v>
      </c>
      <c r="E44" s="307" t="s">
        <v>217</v>
      </c>
      <c r="F44" s="307" t="s">
        <v>412</v>
      </c>
      <c r="G44" s="307" t="s">
        <v>219</v>
      </c>
      <c r="H44" s="302" t="s">
        <v>41</v>
      </c>
      <c r="I44" s="302" t="s">
        <v>41</v>
      </c>
      <c r="J44" s="80" t="s">
        <v>413</v>
      </c>
      <c r="K44" s="80" t="s">
        <v>414</v>
      </c>
      <c r="L44" s="80" t="s">
        <v>222</v>
      </c>
      <c r="M44" s="81">
        <v>20</v>
      </c>
      <c r="N44" s="307" t="s">
        <v>223</v>
      </c>
      <c r="O44" s="307" t="s">
        <v>82</v>
      </c>
      <c r="P44" s="308" t="s">
        <v>225</v>
      </c>
      <c r="Q44" s="308" t="s">
        <v>226</v>
      </c>
      <c r="R44" s="308" t="s">
        <v>45</v>
      </c>
      <c r="S44" s="308" t="s">
        <v>131</v>
      </c>
      <c r="T44" s="299">
        <f>U44</f>
        <v>134044</v>
      </c>
      <c r="U44" s="299">
        <f>V44</f>
        <v>134044</v>
      </c>
      <c r="V44" s="299">
        <v>134044</v>
      </c>
      <c r="W44" s="299">
        <v>0</v>
      </c>
      <c r="X44" s="299">
        <v>0</v>
      </c>
      <c r="Y44" s="299">
        <v>0</v>
      </c>
      <c r="Z44" s="299">
        <v>0</v>
      </c>
      <c r="AA44" s="299">
        <v>0</v>
      </c>
      <c r="AB44" s="299">
        <v>23655.16</v>
      </c>
      <c r="AC44" s="299" t="s">
        <v>54</v>
      </c>
      <c r="AD44" s="299">
        <v>0</v>
      </c>
      <c r="AE44" s="299">
        <f>V44</f>
        <v>134044</v>
      </c>
      <c r="AF44" s="299">
        <v>0</v>
      </c>
      <c r="AG44" s="302"/>
      <c r="AH44" s="303" t="s">
        <v>415</v>
      </c>
      <c r="AI44" s="303" t="s">
        <v>262</v>
      </c>
      <c r="AJ44" s="318" t="s">
        <v>692</v>
      </c>
    </row>
    <row r="45" spans="1:36" s="85" customFormat="1" ht="56.1" customHeight="1" thickBot="1" x14ac:dyDescent="0.3">
      <c r="A45" s="84"/>
      <c r="B45" s="311"/>
      <c r="C45" s="298"/>
      <c r="D45" s="298"/>
      <c r="E45" s="298"/>
      <c r="F45" s="298"/>
      <c r="G45" s="298"/>
      <c r="H45" s="301"/>
      <c r="I45" s="301"/>
      <c r="J45" s="82" t="s">
        <v>416</v>
      </c>
      <c r="K45" s="82" t="s">
        <v>417</v>
      </c>
      <c r="L45" s="82" t="s">
        <v>231</v>
      </c>
      <c r="M45" s="83">
        <v>250</v>
      </c>
      <c r="N45" s="298"/>
      <c r="O45" s="298"/>
      <c r="P45" s="309"/>
      <c r="Q45" s="309"/>
      <c r="R45" s="309"/>
      <c r="S45" s="309"/>
      <c r="T45" s="296"/>
      <c r="U45" s="296"/>
      <c r="V45" s="296"/>
      <c r="W45" s="296"/>
      <c r="X45" s="296"/>
      <c r="Y45" s="296"/>
      <c r="Z45" s="296"/>
      <c r="AA45" s="296"/>
      <c r="AB45" s="296"/>
      <c r="AC45" s="296"/>
      <c r="AD45" s="296"/>
      <c r="AE45" s="296"/>
      <c r="AF45" s="296"/>
      <c r="AG45" s="301"/>
      <c r="AH45" s="304"/>
      <c r="AI45" s="304"/>
      <c r="AJ45" s="317"/>
    </row>
    <row r="46" spans="1:36" s="85" customFormat="1" ht="56.1" customHeight="1" x14ac:dyDescent="0.25">
      <c r="A46" s="84"/>
      <c r="B46" s="310" t="s">
        <v>418</v>
      </c>
      <c r="C46" s="307" t="s">
        <v>419</v>
      </c>
      <c r="D46" s="307" t="s">
        <v>411</v>
      </c>
      <c r="E46" s="307" t="s">
        <v>217</v>
      </c>
      <c r="F46" s="307" t="s">
        <v>420</v>
      </c>
      <c r="G46" s="307" t="s">
        <v>219</v>
      </c>
      <c r="H46" s="302" t="s">
        <v>41</v>
      </c>
      <c r="I46" s="302" t="s">
        <v>41</v>
      </c>
      <c r="J46" s="80" t="s">
        <v>413</v>
      </c>
      <c r="K46" s="80" t="s">
        <v>414</v>
      </c>
      <c r="L46" s="80" t="s">
        <v>222</v>
      </c>
      <c r="M46" s="81">
        <v>50</v>
      </c>
      <c r="N46" s="307" t="s">
        <v>223</v>
      </c>
      <c r="O46" s="307" t="s">
        <v>48</v>
      </c>
      <c r="P46" s="308" t="s">
        <v>225</v>
      </c>
      <c r="Q46" s="308" t="s">
        <v>226</v>
      </c>
      <c r="R46" s="308" t="s">
        <v>45</v>
      </c>
      <c r="S46" s="308" t="s">
        <v>131</v>
      </c>
      <c r="T46" s="299">
        <f>U46</f>
        <v>467500</v>
      </c>
      <c r="U46" s="299">
        <f>V46</f>
        <v>467500</v>
      </c>
      <c r="V46" s="299">
        <v>467500</v>
      </c>
      <c r="W46" s="299">
        <v>0</v>
      </c>
      <c r="X46" s="299">
        <v>0</v>
      </c>
      <c r="Y46" s="299">
        <v>0</v>
      </c>
      <c r="Z46" s="299">
        <v>0</v>
      </c>
      <c r="AA46" s="299">
        <v>0</v>
      </c>
      <c r="AB46" s="299">
        <v>82500</v>
      </c>
      <c r="AC46" s="299" t="s">
        <v>54</v>
      </c>
      <c r="AD46" s="299">
        <v>0</v>
      </c>
      <c r="AE46" s="299">
        <f>V46</f>
        <v>467500</v>
      </c>
      <c r="AF46" s="299">
        <v>0</v>
      </c>
      <c r="AG46" s="302"/>
      <c r="AH46" s="303" t="s">
        <v>262</v>
      </c>
      <c r="AI46" s="303" t="s">
        <v>263</v>
      </c>
      <c r="AJ46" s="316">
        <v>45545</v>
      </c>
    </row>
    <row r="47" spans="1:36" s="85" customFormat="1" ht="56.1" customHeight="1" thickBot="1" x14ac:dyDescent="0.3">
      <c r="A47" s="84"/>
      <c r="B47" s="311"/>
      <c r="C47" s="298"/>
      <c r="D47" s="298"/>
      <c r="E47" s="298"/>
      <c r="F47" s="298"/>
      <c r="G47" s="298"/>
      <c r="H47" s="301"/>
      <c r="I47" s="301"/>
      <c r="J47" s="82" t="s">
        <v>416</v>
      </c>
      <c r="K47" s="82" t="s">
        <v>417</v>
      </c>
      <c r="L47" s="82" t="s">
        <v>231</v>
      </c>
      <c r="M47" s="83">
        <v>300</v>
      </c>
      <c r="N47" s="298"/>
      <c r="O47" s="298"/>
      <c r="P47" s="309"/>
      <c r="Q47" s="309"/>
      <c r="R47" s="309"/>
      <c r="S47" s="309"/>
      <c r="T47" s="296"/>
      <c r="U47" s="296"/>
      <c r="V47" s="296"/>
      <c r="W47" s="296"/>
      <c r="X47" s="296"/>
      <c r="Y47" s="296"/>
      <c r="Z47" s="296"/>
      <c r="AA47" s="296"/>
      <c r="AB47" s="296"/>
      <c r="AC47" s="296"/>
      <c r="AD47" s="296"/>
      <c r="AE47" s="296"/>
      <c r="AF47" s="296"/>
      <c r="AG47" s="301"/>
      <c r="AH47" s="304"/>
      <c r="AI47" s="304"/>
      <c r="AJ47" s="317"/>
    </row>
    <row r="48" spans="1:36" s="85" customFormat="1" ht="56.1" customHeight="1" x14ac:dyDescent="0.25">
      <c r="A48" s="84"/>
      <c r="B48" s="310" t="s">
        <v>421</v>
      </c>
      <c r="C48" s="307" t="s">
        <v>422</v>
      </c>
      <c r="D48" s="307" t="s">
        <v>411</v>
      </c>
      <c r="E48" s="307" t="s">
        <v>217</v>
      </c>
      <c r="F48" s="307" t="s">
        <v>423</v>
      </c>
      <c r="G48" s="307" t="s">
        <v>219</v>
      </c>
      <c r="H48" s="302" t="s">
        <v>41</v>
      </c>
      <c r="I48" s="302" t="s">
        <v>41</v>
      </c>
      <c r="J48" s="80" t="s">
        <v>413</v>
      </c>
      <c r="K48" s="80" t="s">
        <v>414</v>
      </c>
      <c r="L48" s="80" t="s">
        <v>222</v>
      </c>
      <c r="M48" s="81">
        <v>41</v>
      </c>
      <c r="N48" s="307" t="s">
        <v>223</v>
      </c>
      <c r="O48" s="307" t="s">
        <v>48</v>
      </c>
      <c r="P48" s="308" t="s">
        <v>225</v>
      </c>
      <c r="Q48" s="308" t="s">
        <v>226</v>
      </c>
      <c r="R48" s="308" t="s">
        <v>45</v>
      </c>
      <c r="S48" s="308" t="s">
        <v>131</v>
      </c>
      <c r="T48" s="299">
        <f>U48</f>
        <v>807500</v>
      </c>
      <c r="U48" s="299">
        <f>V48</f>
        <v>807500</v>
      </c>
      <c r="V48" s="299">
        <v>807500</v>
      </c>
      <c r="W48" s="299">
        <v>0</v>
      </c>
      <c r="X48" s="299">
        <v>0</v>
      </c>
      <c r="Y48" s="299">
        <v>0</v>
      </c>
      <c r="Z48" s="299">
        <v>0</v>
      </c>
      <c r="AA48" s="299">
        <v>0</v>
      </c>
      <c r="AB48" s="299">
        <v>142500</v>
      </c>
      <c r="AC48" s="299" t="s">
        <v>54</v>
      </c>
      <c r="AD48" s="299">
        <v>0</v>
      </c>
      <c r="AE48" s="299">
        <f>V48</f>
        <v>807500</v>
      </c>
      <c r="AF48" s="299">
        <v>0</v>
      </c>
      <c r="AG48" s="302"/>
      <c r="AH48" s="303" t="s">
        <v>268</v>
      </c>
      <c r="AI48" s="303" t="s">
        <v>777</v>
      </c>
      <c r="AJ48" s="316">
        <v>45643</v>
      </c>
    </row>
    <row r="49" spans="1:36" s="85" customFormat="1" ht="56.1" customHeight="1" thickBot="1" x14ac:dyDescent="0.3">
      <c r="A49" s="84"/>
      <c r="B49" s="311"/>
      <c r="C49" s="298"/>
      <c r="D49" s="298"/>
      <c r="E49" s="298"/>
      <c r="F49" s="298"/>
      <c r="G49" s="298"/>
      <c r="H49" s="301"/>
      <c r="I49" s="301"/>
      <c r="J49" s="82" t="s">
        <v>416</v>
      </c>
      <c r="K49" s="82" t="s">
        <v>417</v>
      </c>
      <c r="L49" s="82" t="s">
        <v>231</v>
      </c>
      <c r="M49" s="83">
        <v>50</v>
      </c>
      <c r="N49" s="298"/>
      <c r="O49" s="298"/>
      <c r="P49" s="309"/>
      <c r="Q49" s="309"/>
      <c r="R49" s="309"/>
      <c r="S49" s="309"/>
      <c r="T49" s="296"/>
      <c r="U49" s="296"/>
      <c r="V49" s="296"/>
      <c r="W49" s="296"/>
      <c r="X49" s="296"/>
      <c r="Y49" s="296"/>
      <c r="Z49" s="296"/>
      <c r="AA49" s="296"/>
      <c r="AB49" s="296"/>
      <c r="AC49" s="296"/>
      <c r="AD49" s="296"/>
      <c r="AE49" s="296"/>
      <c r="AF49" s="296"/>
      <c r="AG49" s="301"/>
      <c r="AH49" s="304"/>
      <c r="AI49" s="304"/>
      <c r="AJ49" s="317"/>
    </row>
    <row r="50" spans="1:36" s="85" customFormat="1" ht="56.1" customHeight="1" x14ac:dyDescent="0.25">
      <c r="A50" s="84"/>
      <c r="B50" s="310" t="s">
        <v>424</v>
      </c>
      <c r="C50" s="307" t="s">
        <v>425</v>
      </c>
      <c r="D50" s="307" t="s">
        <v>411</v>
      </c>
      <c r="E50" s="307" t="s">
        <v>217</v>
      </c>
      <c r="F50" s="307" t="s">
        <v>426</v>
      </c>
      <c r="G50" s="307" t="s">
        <v>427</v>
      </c>
      <c r="H50" s="302" t="s">
        <v>41</v>
      </c>
      <c r="I50" s="302" t="s">
        <v>41</v>
      </c>
      <c r="J50" s="80" t="s">
        <v>413</v>
      </c>
      <c r="K50" s="80" t="s">
        <v>414</v>
      </c>
      <c r="L50" s="80" t="s">
        <v>222</v>
      </c>
      <c r="M50" s="81">
        <v>15</v>
      </c>
      <c r="N50" s="307" t="s">
        <v>223</v>
      </c>
      <c r="O50" s="307" t="s">
        <v>74</v>
      </c>
      <c r="P50" s="308" t="s">
        <v>225</v>
      </c>
      <c r="Q50" s="308" t="s">
        <v>226</v>
      </c>
      <c r="R50" s="308" t="s">
        <v>45</v>
      </c>
      <c r="S50" s="308" t="s">
        <v>131</v>
      </c>
      <c r="T50" s="299">
        <f>U50</f>
        <v>528480.05000000005</v>
      </c>
      <c r="U50" s="299">
        <f>V50</f>
        <v>528480.05000000005</v>
      </c>
      <c r="V50" s="299">
        <v>528480.05000000005</v>
      </c>
      <c r="W50" s="299">
        <v>0</v>
      </c>
      <c r="X50" s="299">
        <v>0</v>
      </c>
      <c r="Y50" s="299">
        <v>0</v>
      </c>
      <c r="Z50" s="299">
        <v>0</v>
      </c>
      <c r="AA50" s="299">
        <v>0</v>
      </c>
      <c r="AB50" s="299">
        <v>93261.19</v>
      </c>
      <c r="AC50" s="299" t="s">
        <v>54</v>
      </c>
      <c r="AD50" s="299">
        <v>0</v>
      </c>
      <c r="AE50" s="299">
        <f>V50</f>
        <v>528480.05000000005</v>
      </c>
      <c r="AF50" s="299">
        <v>0</v>
      </c>
      <c r="AG50" s="302"/>
      <c r="AH50" s="303" t="s">
        <v>430</v>
      </c>
      <c r="AI50" s="303" t="s">
        <v>431</v>
      </c>
      <c r="AJ50" s="305">
        <v>45733</v>
      </c>
    </row>
    <row r="51" spans="1:36" s="85" customFormat="1" ht="56.1" customHeight="1" thickBot="1" x14ac:dyDescent="0.3">
      <c r="A51" s="84"/>
      <c r="B51" s="311"/>
      <c r="C51" s="298"/>
      <c r="D51" s="298"/>
      <c r="E51" s="298"/>
      <c r="F51" s="298"/>
      <c r="G51" s="298"/>
      <c r="H51" s="301"/>
      <c r="I51" s="301"/>
      <c r="J51" s="82" t="s">
        <v>416</v>
      </c>
      <c r="K51" s="82" t="s">
        <v>417</v>
      </c>
      <c r="L51" s="82" t="s">
        <v>231</v>
      </c>
      <c r="M51" s="83">
        <v>15</v>
      </c>
      <c r="N51" s="298"/>
      <c r="O51" s="298"/>
      <c r="P51" s="309"/>
      <c r="Q51" s="309"/>
      <c r="R51" s="309"/>
      <c r="S51" s="309"/>
      <c r="T51" s="296"/>
      <c r="U51" s="296"/>
      <c r="V51" s="296"/>
      <c r="W51" s="296"/>
      <c r="X51" s="296"/>
      <c r="Y51" s="296"/>
      <c r="Z51" s="296"/>
      <c r="AA51" s="296"/>
      <c r="AB51" s="296"/>
      <c r="AC51" s="296"/>
      <c r="AD51" s="296"/>
      <c r="AE51" s="296"/>
      <c r="AF51" s="296"/>
      <c r="AG51" s="301"/>
      <c r="AH51" s="304"/>
      <c r="AI51" s="304"/>
      <c r="AJ51" s="306"/>
    </row>
    <row r="52" spans="1:36" s="85" customFormat="1" ht="56.1" customHeight="1" x14ac:dyDescent="0.25">
      <c r="A52" s="84"/>
      <c r="B52" s="310" t="s">
        <v>434</v>
      </c>
      <c r="C52" s="307" t="s">
        <v>435</v>
      </c>
      <c r="D52" s="307" t="s">
        <v>411</v>
      </c>
      <c r="E52" s="307" t="s">
        <v>217</v>
      </c>
      <c r="F52" s="291" t="s">
        <v>436</v>
      </c>
      <c r="G52" s="307" t="s">
        <v>219</v>
      </c>
      <c r="H52" s="283" t="s">
        <v>41</v>
      </c>
      <c r="I52" s="283" t="s">
        <v>41</v>
      </c>
      <c r="J52" s="109" t="s">
        <v>413</v>
      </c>
      <c r="K52" s="109" t="s">
        <v>414</v>
      </c>
      <c r="L52" s="109" t="s">
        <v>222</v>
      </c>
      <c r="M52" s="110">
        <v>55</v>
      </c>
      <c r="N52" s="291" t="s">
        <v>223</v>
      </c>
      <c r="O52" s="291" t="s">
        <v>87</v>
      </c>
      <c r="P52" s="314" t="s">
        <v>225</v>
      </c>
      <c r="Q52" s="314" t="s">
        <v>226</v>
      </c>
      <c r="R52" s="314" t="s">
        <v>45</v>
      </c>
      <c r="S52" s="314" t="s">
        <v>131</v>
      </c>
      <c r="T52" s="299">
        <f>U52</f>
        <v>1955000</v>
      </c>
      <c r="U52" s="290">
        <f>V52</f>
        <v>1955000</v>
      </c>
      <c r="V52" s="290">
        <v>1955000</v>
      </c>
      <c r="W52" s="290">
        <v>0</v>
      </c>
      <c r="X52" s="290">
        <v>0</v>
      </c>
      <c r="Y52" s="290">
        <v>0</v>
      </c>
      <c r="Z52" s="290">
        <v>0</v>
      </c>
      <c r="AA52" s="290">
        <v>0</v>
      </c>
      <c r="AB52" s="290">
        <v>345000</v>
      </c>
      <c r="AC52" s="290" t="s">
        <v>54</v>
      </c>
      <c r="AD52" s="290">
        <v>0</v>
      </c>
      <c r="AE52" s="290">
        <f>V52</f>
        <v>1955000</v>
      </c>
      <c r="AF52" s="290">
        <v>0</v>
      </c>
      <c r="AG52" s="283"/>
      <c r="AH52" s="303" t="s">
        <v>431</v>
      </c>
      <c r="AI52" s="303" t="s">
        <v>437</v>
      </c>
      <c r="AJ52" s="305">
        <v>45834</v>
      </c>
    </row>
    <row r="53" spans="1:36" s="85" customFormat="1" ht="56.1" customHeight="1" thickBot="1" x14ac:dyDescent="0.3">
      <c r="A53" s="84"/>
      <c r="B53" s="311"/>
      <c r="C53" s="298"/>
      <c r="D53" s="298"/>
      <c r="E53" s="298"/>
      <c r="F53" s="282"/>
      <c r="G53" s="298"/>
      <c r="H53" s="278"/>
      <c r="I53" s="278"/>
      <c r="J53" s="82" t="s">
        <v>416</v>
      </c>
      <c r="K53" s="82" t="s">
        <v>417</v>
      </c>
      <c r="L53" s="82" t="s">
        <v>231</v>
      </c>
      <c r="M53" s="83">
        <v>55</v>
      </c>
      <c r="N53" s="282"/>
      <c r="O53" s="282"/>
      <c r="P53" s="315"/>
      <c r="Q53" s="315"/>
      <c r="R53" s="315"/>
      <c r="S53" s="315"/>
      <c r="T53" s="296"/>
      <c r="U53" s="276"/>
      <c r="V53" s="276"/>
      <c r="W53" s="276"/>
      <c r="X53" s="276"/>
      <c r="Y53" s="276"/>
      <c r="Z53" s="276"/>
      <c r="AA53" s="276"/>
      <c r="AB53" s="276"/>
      <c r="AC53" s="276"/>
      <c r="AD53" s="276"/>
      <c r="AE53" s="276"/>
      <c r="AF53" s="276"/>
      <c r="AG53" s="278"/>
      <c r="AH53" s="304"/>
      <c r="AI53" s="304"/>
      <c r="AJ53" s="306"/>
    </row>
    <row r="54" spans="1:36" s="85" customFormat="1" ht="56.1" customHeight="1" x14ac:dyDescent="0.25">
      <c r="A54" s="84"/>
      <c r="B54" s="292" t="s">
        <v>438</v>
      </c>
      <c r="C54" s="291" t="s">
        <v>439</v>
      </c>
      <c r="D54" s="291" t="s">
        <v>411</v>
      </c>
      <c r="E54" s="291" t="s">
        <v>217</v>
      </c>
      <c r="F54" s="291" t="s">
        <v>720</v>
      </c>
      <c r="G54" s="291" t="s">
        <v>219</v>
      </c>
      <c r="H54" s="283" t="s">
        <v>41</v>
      </c>
      <c r="I54" s="283" t="s">
        <v>41</v>
      </c>
      <c r="J54" s="80" t="s">
        <v>413</v>
      </c>
      <c r="K54" s="80" t="s">
        <v>414</v>
      </c>
      <c r="L54" s="80" t="s">
        <v>222</v>
      </c>
      <c r="M54" s="81">
        <v>100</v>
      </c>
      <c r="N54" s="307" t="s">
        <v>223</v>
      </c>
      <c r="O54" s="307" t="s">
        <v>74</v>
      </c>
      <c r="P54" s="308" t="s">
        <v>225</v>
      </c>
      <c r="Q54" s="308" t="s">
        <v>226</v>
      </c>
      <c r="R54" s="308" t="s">
        <v>45</v>
      </c>
      <c r="S54" s="308" t="s">
        <v>131</v>
      </c>
      <c r="T54" s="290">
        <f>U54</f>
        <v>3877981.1</v>
      </c>
      <c r="U54" s="299">
        <f>V54</f>
        <v>3877981.1</v>
      </c>
      <c r="V54" s="299">
        <v>3877981.1</v>
      </c>
      <c r="W54" s="299">
        <v>0</v>
      </c>
      <c r="X54" s="299">
        <v>0</v>
      </c>
      <c r="Y54" s="299">
        <v>0</v>
      </c>
      <c r="Z54" s="299">
        <v>0</v>
      </c>
      <c r="AA54" s="299">
        <v>0</v>
      </c>
      <c r="AB54" s="299">
        <v>684349.61</v>
      </c>
      <c r="AC54" s="299" t="s">
        <v>54</v>
      </c>
      <c r="AD54" s="299">
        <v>0</v>
      </c>
      <c r="AE54" s="299">
        <f>V54</f>
        <v>3877981.1</v>
      </c>
      <c r="AF54" s="299">
        <v>0</v>
      </c>
      <c r="AG54" s="283"/>
      <c r="AH54" s="286" t="s">
        <v>722</v>
      </c>
      <c r="AI54" s="286" t="s">
        <v>719</v>
      </c>
      <c r="AJ54" s="294">
        <v>46100</v>
      </c>
    </row>
    <row r="55" spans="1:36" s="85" customFormat="1" ht="56.1" customHeight="1" thickBot="1" x14ac:dyDescent="0.3">
      <c r="A55" s="84"/>
      <c r="B55" s="289"/>
      <c r="C55" s="282"/>
      <c r="D55" s="282"/>
      <c r="E55" s="282"/>
      <c r="F55" s="282"/>
      <c r="G55" s="282"/>
      <c r="H55" s="278"/>
      <c r="I55" s="278"/>
      <c r="J55" s="88" t="s">
        <v>416</v>
      </c>
      <c r="K55" s="88" t="s">
        <v>417</v>
      </c>
      <c r="L55" s="88" t="s">
        <v>231</v>
      </c>
      <c r="M55" s="89">
        <v>200</v>
      </c>
      <c r="N55" s="297"/>
      <c r="O55" s="297"/>
      <c r="P55" s="313"/>
      <c r="Q55" s="313"/>
      <c r="R55" s="313"/>
      <c r="S55" s="313"/>
      <c r="T55" s="276"/>
      <c r="U55" s="295"/>
      <c r="V55" s="295"/>
      <c r="W55" s="295"/>
      <c r="X55" s="295"/>
      <c r="Y55" s="295"/>
      <c r="Z55" s="295"/>
      <c r="AA55" s="295"/>
      <c r="AB55" s="295"/>
      <c r="AC55" s="295"/>
      <c r="AD55" s="295"/>
      <c r="AE55" s="295"/>
      <c r="AF55" s="295"/>
      <c r="AG55" s="278"/>
      <c r="AH55" s="312"/>
      <c r="AI55" s="312"/>
      <c r="AJ55" s="272"/>
    </row>
    <row r="56" spans="1:36" s="85" customFormat="1" ht="56.1" customHeight="1" x14ac:dyDescent="0.25">
      <c r="A56" s="84"/>
      <c r="B56" s="310" t="s">
        <v>441</v>
      </c>
      <c r="C56" s="307" t="s">
        <v>442</v>
      </c>
      <c r="D56" s="307" t="s">
        <v>411</v>
      </c>
      <c r="E56" s="307" t="s">
        <v>217</v>
      </c>
      <c r="F56" s="307" t="s">
        <v>443</v>
      </c>
      <c r="G56" s="307" t="s">
        <v>427</v>
      </c>
      <c r="H56" s="302" t="s">
        <v>41</v>
      </c>
      <c r="I56" s="302" t="s">
        <v>41</v>
      </c>
      <c r="J56" s="80" t="s">
        <v>428</v>
      </c>
      <c r="K56" s="80" t="s">
        <v>429</v>
      </c>
      <c r="L56" s="80" t="s">
        <v>231</v>
      </c>
      <c r="M56" s="81">
        <v>30</v>
      </c>
      <c r="N56" s="307" t="s">
        <v>223</v>
      </c>
      <c r="O56" s="307" t="s">
        <v>69</v>
      </c>
      <c r="P56" s="308" t="s">
        <v>225</v>
      </c>
      <c r="Q56" s="308" t="s">
        <v>226</v>
      </c>
      <c r="R56" s="308" t="s">
        <v>45</v>
      </c>
      <c r="S56" s="308" t="s">
        <v>131</v>
      </c>
      <c r="T56" s="299">
        <f>U56</f>
        <v>3145000</v>
      </c>
      <c r="U56" s="299">
        <f>V56</f>
        <v>3145000</v>
      </c>
      <c r="V56" s="299">
        <v>3145000</v>
      </c>
      <c r="W56" s="299">
        <v>0</v>
      </c>
      <c r="X56" s="299">
        <v>0</v>
      </c>
      <c r="Y56" s="299">
        <v>0</v>
      </c>
      <c r="Z56" s="299">
        <v>0</v>
      </c>
      <c r="AA56" s="299">
        <v>0</v>
      </c>
      <c r="AB56" s="299">
        <v>555000</v>
      </c>
      <c r="AC56" s="299" t="s">
        <v>54</v>
      </c>
      <c r="AD56" s="299">
        <v>0</v>
      </c>
      <c r="AE56" s="299">
        <f>V56</f>
        <v>3145000</v>
      </c>
      <c r="AF56" s="299">
        <v>0</v>
      </c>
      <c r="AG56" s="302"/>
      <c r="AH56" s="303" t="s">
        <v>431</v>
      </c>
      <c r="AI56" s="303" t="s">
        <v>437</v>
      </c>
      <c r="AJ56" s="305">
        <v>45834</v>
      </c>
    </row>
    <row r="57" spans="1:36" s="85" customFormat="1" ht="56.1" customHeight="1" thickBot="1" x14ac:dyDescent="0.3">
      <c r="A57" s="84"/>
      <c r="B57" s="311"/>
      <c r="C57" s="298"/>
      <c r="D57" s="298"/>
      <c r="E57" s="298"/>
      <c r="F57" s="298"/>
      <c r="G57" s="298"/>
      <c r="H57" s="301"/>
      <c r="I57" s="301"/>
      <c r="J57" s="82" t="s">
        <v>432</v>
      </c>
      <c r="K57" s="82" t="s">
        <v>433</v>
      </c>
      <c r="L57" s="82" t="s">
        <v>240</v>
      </c>
      <c r="M57" s="83">
        <v>30</v>
      </c>
      <c r="N57" s="298"/>
      <c r="O57" s="298"/>
      <c r="P57" s="309"/>
      <c r="Q57" s="309"/>
      <c r="R57" s="309"/>
      <c r="S57" s="309"/>
      <c r="T57" s="296"/>
      <c r="U57" s="296"/>
      <c r="V57" s="296"/>
      <c r="W57" s="296"/>
      <c r="X57" s="296"/>
      <c r="Y57" s="296"/>
      <c r="Z57" s="296"/>
      <c r="AA57" s="296"/>
      <c r="AB57" s="296"/>
      <c r="AC57" s="296"/>
      <c r="AD57" s="296"/>
      <c r="AE57" s="296"/>
      <c r="AF57" s="296"/>
      <c r="AG57" s="301"/>
      <c r="AH57" s="304"/>
      <c r="AI57" s="304"/>
      <c r="AJ57" s="306"/>
    </row>
    <row r="58" spans="1:36" s="85" customFormat="1" ht="56.1" customHeight="1" x14ac:dyDescent="0.25">
      <c r="A58" s="84"/>
      <c r="B58" s="310" t="s">
        <v>444</v>
      </c>
      <c r="C58" s="307" t="s">
        <v>445</v>
      </c>
      <c r="D58" s="307" t="s">
        <v>411</v>
      </c>
      <c r="E58" s="307" t="s">
        <v>217</v>
      </c>
      <c r="F58" s="307" t="s">
        <v>446</v>
      </c>
      <c r="G58" s="307" t="s">
        <v>427</v>
      </c>
      <c r="H58" s="302" t="s">
        <v>41</v>
      </c>
      <c r="I58" s="302" t="s">
        <v>41</v>
      </c>
      <c r="J58" s="80" t="s">
        <v>428</v>
      </c>
      <c r="K58" s="80" t="s">
        <v>429</v>
      </c>
      <c r="L58" s="80" t="s">
        <v>231</v>
      </c>
      <c r="M58" s="81">
        <v>35</v>
      </c>
      <c r="N58" s="307" t="s">
        <v>223</v>
      </c>
      <c r="O58" s="307" t="s">
        <v>82</v>
      </c>
      <c r="P58" s="308" t="s">
        <v>225</v>
      </c>
      <c r="Q58" s="308" t="s">
        <v>226</v>
      </c>
      <c r="R58" s="308" t="s">
        <v>45</v>
      </c>
      <c r="S58" s="308" t="s">
        <v>131</v>
      </c>
      <c r="T58" s="299">
        <f>U58</f>
        <v>263775</v>
      </c>
      <c r="U58" s="299">
        <f>V58</f>
        <v>263775</v>
      </c>
      <c r="V58" s="299">
        <v>263775</v>
      </c>
      <c r="W58" s="299">
        <v>0</v>
      </c>
      <c r="X58" s="299">
        <v>0</v>
      </c>
      <c r="Y58" s="299">
        <v>0</v>
      </c>
      <c r="Z58" s="299">
        <v>0</v>
      </c>
      <c r="AA58" s="299">
        <v>0</v>
      </c>
      <c r="AB58" s="299">
        <v>46548.959999999999</v>
      </c>
      <c r="AC58" s="299" t="s">
        <v>54</v>
      </c>
      <c r="AD58" s="299">
        <v>0</v>
      </c>
      <c r="AE58" s="299">
        <f>V58</f>
        <v>263775</v>
      </c>
      <c r="AF58" s="299">
        <v>0</v>
      </c>
      <c r="AG58" s="302"/>
      <c r="AH58" s="303" t="s">
        <v>440</v>
      </c>
      <c r="AI58" s="303" t="s">
        <v>447</v>
      </c>
      <c r="AJ58" s="305">
        <v>45915</v>
      </c>
    </row>
    <row r="59" spans="1:36" s="85" customFormat="1" ht="56.1" customHeight="1" thickBot="1" x14ac:dyDescent="0.3">
      <c r="A59" s="84"/>
      <c r="B59" s="311"/>
      <c r="C59" s="298"/>
      <c r="D59" s="298"/>
      <c r="E59" s="298"/>
      <c r="F59" s="298"/>
      <c r="G59" s="298"/>
      <c r="H59" s="301"/>
      <c r="I59" s="301"/>
      <c r="J59" s="82" t="s">
        <v>432</v>
      </c>
      <c r="K59" s="82" t="s">
        <v>433</v>
      </c>
      <c r="L59" s="82" t="s">
        <v>240</v>
      </c>
      <c r="M59" s="83">
        <v>40</v>
      </c>
      <c r="N59" s="298"/>
      <c r="O59" s="298"/>
      <c r="P59" s="309"/>
      <c r="Q59" s="309"/>
      <c r="R59" s="309"/>
      <c r="S59" s="309"/>
      <c r="T59" s="296"/>
      <c r="U59" s="296"/>
      <c r="V59" s="296"/>
      <c r="W59" s="296"/>
      <c r="X59" s="296"/>
      <c r="Y59" s="296"/>
      <c r="Z59" s="296"/>
      <c r="AA59" s="296"/>
      <c r="AB59" s="296"/>
      <c r="AC59" s="296"/>
      <c r="AD59" s="296"/>
      <c r="AE59" s="296"/>
      <c r="AF59" s="296"/>
      <c r="AG59" s="301"/>
      <c r="AH59" s="304"/>
      <c r="AI59" s="304"/>
      <c r="AJ59" s="306"/>
    </row>
    <row r="60" spans="1:36" s="85" customFormat="1" ht="56.1" customHeight="1" x14ac:dyDescent="0.25">
      <c r="A60" s="84"/>
      <c r="B60" s="292" t="s">
        <v>699</v>
      </c>
      <c r="C60" s="291" t="s">
        <v>700</v>
      </c>
      <c r="D60" s="291" t="s">
        <v>216</v>
      </c>
      <c r="E60" s="291" t="s">
        <v>217</v>
      </c>
      <c r="F60" s="291" t="s">
        <v>256</v>
      </c>
      <c r="G60" s="291" t="s">
        <v>219</v>
      </c>
      <c r="H60" s="283" t="s">
        <v>41</v>
      </c>
      <c r="I60" s="283" t="s">
        <v>41</v>
      </c>
      <c r="J60" s="88" t="s">
        <v>220</v>
      </c>
      <c r="K60" s="88" t="s">
        <v>221</v>
      </c>
      <c r="L60" s="88" t="s">
        <v>222</v>
      </c>
      <c r="M60" s="89">
        <v>15</v>
      </c>
      <c r="N60" s="297" t="s">
        <v>223</v>
      </c>
      <c r="O60" s="297" t="s">
        <v>61</v>
      </c>
      <c r="P60" s="297" t="s">
        <v>225</v>
      </c>
      <c r="Q60" s="297" t="s">
        <v>226</v>
      </c>
      <c r="R60" s="297" t="s">
        <v>45</v>
      </c>
      <c r="S60" s="297" t="s">
        <v>131</v>
      </c>
      <c r="T60" s="299">
        <f>U60</f>
        <v>510000</v>
      </c>
      <c r="U60" s="295">
        <f>V60</f>
        <v>510000</v>
      </c>
      <c r="V60" s="295">
        <v>510000</v>
      </c>
      <c r="W60" s="295">
        <v>0</v>
      </c>
      <c r="X60" s="295">
        <v>0</v>
      </c>
      <c r="Y60" s="295">
        <v>0</v>
      </c>
      <c r="Z60" s="295">
        <v>0</v>
      </c>
      <c r="AA60" s="295">
        <v>0</v>
      </c>
      <c r="AB60" s="295">
        <v>90000</v>
      </c>
      <c r="AC60" s="295" t="s">
        <v>54</v>
      </c>
      <c r="AD60" s="295">
        <v>0</v>
      </c>
      <c r="AE60" s="295">
        <f>V60</f>
        <v>510000</v>
      </c>
      <c r="AF60" s="295">
        <v>0</v>
      </c>
      <c r="AG60" s="300"/>
      <c r="AH60" s="293" t="s">
        <v>701</v>
      </c>
      <c r="AI60" s="293" t="s">
        <v>440</v>
      </c>
      <c r="AJ60" s="294">
        <v>45834</v>
      </c>
    </row>
    <row r="61" spans="1:36" s="85" customFormat="1" ht="56.1" customHeight="1" thickBot="1" x14ac:dyDescent="0.3">
      <c r="A61" s="84"/>
      <c r="B61" s="289"/>
      <c r="C61" s="282"/>
      <c r="D61" s="282"/>
      <c r="E61" s="282"/>
      <c r="F61" s="282"/>
      <c r="G61" s="282"/>
      <c r="H61" s="278"/>
      <c r="I61" s="278"/>
      <c r="J61" s="82" t="s">
        <v>229</v>
      </c>
      <c r="K61" s="82" t="s">
        <v>230</v>
      </c>
      <c r="L61" s="82" t="s">
        <v>231</v>
      </c>
      <c r="M61" s="83">
        <v>15</v>
      </c>
      <c r="N61" s="298"/>
      <c r="O61" s="298"/>
      <c r="P61" s="298"/>
      <c r="Q61" s="298"/>
      <c r="R61" s="298"/>
      <c r="S61" s="298"/>
      <c r="T61" s="296"/>
      <c r="U61" s="296"/>
      <c r="V61" s="296"/>
      <c r="W61" s="296"/>
      <c r="X61" s="296"/>
      <c r="Y61" s="296"/>
      <c r="Z61" s="296"/>
      <c r="AA61" s="296"/>
      <c r="AB61" s="296"/>
      <c r="AC61" s="296"/>
      <c r="AD61" s="296"/>
      <c r="AE61" s="296"/>
      <c r="AF61" s="296"/>
      <c r="AG61" s="301"/>
      <c r="AH61" s="280"/>
      <c r="AI61" s="280"/>
      <c r="AJ61" s="272"/>
    </row>
    <row r="62" spans="1:36" s="85" customFormat="1" ht="56.1" customHeight="1" x14ac:dyDescent="0.25">
      <c r="A62" s="84"/>
      <c r="B62" s="292" t="s">
        <v>702</v>
      </c>
      <c r="C62" s="291" t="s">
        <v>703</v>
      </c>
      <c r="D62" s="291" t="s">
        <v>216</v>
      </c>
      <c r="E62" s="291" t="s">
        <v>217</v>
      </c>
      <c r="F62" s="291" t="s">
        <v>275</v>
      </c>
      <c r="G62" s="291" t="s">
        <v>219</v>
      </c>
      <c r="H62" s="283" t="s">
        <v>41</v>
      </c>
      <c r="I62" s="283" t="s">
        <v>41</v>
      </c>
      <c r="J62" s="88" t="s">
        <v>220</v>
      </c>
      <c r="K62" s="88" t="s">
        <v>221</v>
      </c>
      <c r="L62" s="88" t="s">
        <v>222</v>
      </c>
      <c r="M62" s="81">
        <v>13</v>
      </c>
      <c r="N62" s="297" t="s">
        <v>223</v>
      </c>
      <c r="O62" s="297" t="s">
        <v>48</v>
      </c>
      <c r="P62" s="297" t="s">
        <v>225</v>
      </c>
      <c r="Q62" s="297" t="s">
        <v>226</v>
      </c>
      <c r="R62" s="297" t="s">
        <v>45</v>
      </c>
      <c r="S62" s="297" t="s">
        <v>131</v>
      </c>
      <c r="T62" s="299">
        <f>U62</f>
        <v>182240</v>
      </c>
      <c r="U62" s="295">
        <f>V62</f>
        <v>182240</v>
      </c>
      <c r="V62" s="295">
        <v>182240</v>
      </c>
      <c r="W62" s="295">
        <v>0</v>
      </c>
      <c r="X62" s="295">
        <v>0</v>
      </c>
      <c r="Y62" s="295">
        <v>0</v>
      </c>
      <c r="Z62" s="295">
        <v>0</v>
      </c>
      <c r="AA62" s="295">
        <v>0</v>
      </c>
      <c r="AB62" s="295">
        <v>32160</v>
      </c>
      <c r="AC62" s="295" t="s">
        <v>54</v>
      </c>
      <c r="AD62" s="295">
        <v>0</v>
      </c>
      <c r="AE62" s="295">
        <f>V62</f>
        <v>182240</v>
      </c>
      <c r="AF62" s="295">
        <v>0</v>
      </c>
      <c r="AG62" s="283"/>
      <c r="AH62" s="286" t="s">
        <v>440</v>
      </c>
      <c r="AI62" s="293" t="s">
        <v>777</v>
      </c>
      <c r="AJ62" s="294">
        <v>45915</v>
      </c>
    </row>
    <row r="63" spans="1:36" s="85" customFormat="1" ht="63" customHeight="1" thickBot="1" x14ac:dyDescent="0.3">
      <c r="A63" s="84"/>
      <c r="B63" s="289"/>
      <c r="C63" s="282"/>
      <c r="D63" s="282"/>
      <c r="E63" s="282"/>
      <c r="F63" s="282"/>
      <c r="G63" s="282"/>
      <c r="H63" s="278"/>
      <c r="I63" s="278"/>
      <c r="J63" s="82" t="s">
        <v>229</v>
      </c>
      <c r="K63" s="82" t="s">
        <v>230</v>
      </c>
      <c r="L63" s="82" t="s">
        <v>231</v>
      </c>
      <c r="M63" s="171">
        <v>13</v>
      </c>
      <c r="N63" s="298"/>
      <c r="O63" s="298"/>
      <c r="P63" s="298"/>
      <c r="Q63" s="298"/>
      <c r="R63" s="298"/>
      <c r="S63" s="298"/>
      <c r="T63" s="296"/>
      <c r="U63" s="296"/>
      <c r="V63" s="296"/>
      <c r="W63" s="296"/>
      <c r="X63" s="296"/>
      <c r="Y63" s="296"/>
      <c r="Z63" s="296"/>
      <c r="AA63" s="296"/>
      <c r="AB63" s="296"/>
      <c r="AC63" s="296"/>
      <c r="AD63" s="296"/>
      <c r="AE63" s="296"/>
      <c r="AF63" s="296"/>
      <c r="AG63" s="278"/>
      <c r="AH63" s="280"/>
      <c r="AI63" s="280"/>
      <c r="AJ63" s="272"/>
    </row>
    <row r="64" spans="1:36" s="85" customFormat="1" ht="63" customHeight="1" x14ac:dyDescent="0.25">
      <c r="A64" s="84"/>
      <c r="B64" s="292" t="s">
        <v>730</v>
      </c>
      <c r="C64" s="291" t="s">
        <v>731</v>
      </c>
      <c r="D64" s="291" t="s">
        <v>411</v>
      </c>
      <c r="E64" s="291" t="s">
        <v>217</v>
      </c>
      <c r="F64" s="291" t="s">
        <v>732</v>
      </c>
      <c r="G64" s="291" t="s">
        <v>427</v>
      </c>
      <c r="H64" s="283" t="s">
        <v>41</v>
      </c>
      <c r="I64" s="283" t="s">
        <v>41</v>
      </c>
      <c r="J64" s="80" t="s">
        <v>428</v>
      </c>
      <c r="K64" s="80" t="s">
        <v>429</v>
      </c>
      <c r="L64" s="80" t="s">
        <v>231</v>
      </c>
      <c r="M64" s="198">
        <v>30</v>
      </c>
      <c r="N64" s="291" t="s">
        <v>223</v>
      </c>
      <c r="O64" s="291" t="s">
        <v>61</v>
      </c>
      <c r="P64" s="291" t="s">
        <v>225</v>
      </c>
      <c r="Q64" s="291" t="s">
        <v>226</v>
      </c>
      <c r="R64" s="291" t="s">
        <v>45</v>
      </c>
      <c r="S64" s="291" t="s">
        <v>131</v>
      </c>
      <c r="T64" s="290">
        <f>U64</f>
        <v>2503000.84</v>
      </c>
      <c r="U64" s="290">
        <f>V64</f>
        <v>2503000.84</v>
      </c>
      <c r="V64" s="290">
        <v>2503000.84</v>
      </c>
      <c r="W64" s="290">
        <v>0</v>
      </c>
      <c r="X64" s="290">
        <v>0</v>
      </c>
      <c r="Y64" s="290">
        <v>0</v>
      </c>
      <c r="Z64" s="290">
        <v>0</v>
      </c>
      <c r="AA64" s="290">
        <v>0</v>
      </c>
      <c r="AB64" s="290">
        <v>441706.04</v>
      </c>
      <c r="AC64" s="290" t="s">
        <v>54</v>
      </c>
      <c r="AD64" s="290">
        <v>0</v>
      </c>
      <c r="AE64" s="290">
        <f>V64</f>
        <v>2503000.84</v>
      </c>
      <c r="AF64" s="290">
        <v>0</v>
      </c>
      <c r="AG64" s="283"/>
      <c r="AH64" s="293" t="s">
        <v>447</v>
      </c>
      <c r="AI64" s="293" t="s">
        <v>733</v>
      </c>
      <c r="AJ64" s="294">
        <v>45989</v>
      </c>
    </row>
    <row r="65" spans="1:36" s="85" customFormat="1" ht="63" customHeight="1" thickBot="1" x14ac:dyDescent="0.3">
      <c r="A65" s="84"/>
      <c r="B65" s="289"/>
      <c r="C65" s="282"/>
      <c r="D65" s="282"/>
      <c r="E65" s="282"/>
      <c r="F65" s="282"/>
      <c r="G65" s="282"/>
      <c r="H65" s="278"/>
      <c r="I65" s="278"/>
      <c r="J65" s="82" t="s">
        <v>432</v>
      </c>
      <c r="K65" s="82" t="s">
        <v>433</v>
      </c>
      <c r="L65" s="82" t="s">
        <v>240</v>
      </c>
      <c r="M65" s="171">
        <v>30</v>
      </c>
      <c r="N65" s="282"/>
      <c r="O65" s="282"/>
      <c r="P65" s="282"/>
      <c r="Q65" s="282"/>
      <c r="R65" s="282"/>
      <c r="S65" s="282"/>
      <c r="T65" s="276"/>
      <c r="U65" s="276"/>
      <c r="V65" s="276"/>
      <c r="W65" s="276"/>
      <c r="X65" s="276"/>
      <c r="Y65" s="276"/>
      <c r="Z65" s="276"/>
      <c r="AA65" s="276"/>
      <c r="AB65" s="276"/>
      <c r="AC65" s="276"/>
      <c r="AD65" s="276"/>
      <c r="AE65" s="276"/>
      <c r="AF65" s="276"/>
      <c r="AG65" s="278"/>
      <c r="AH65" s="280"/>
      <c r="AI65" s="280"/>
      <c r="AJ65" s="272"/>
    </row>
    <row r="66" spans="1:36" s="85" customFormat="1" ht="45" customHeight="1" x14ac:dyDescent="0.25">
      <c r="A66" s="84"/>
      <c r="B66" s="292" t="s">
        <v>778</v>
      </c>
      <c r="C66" s="291" t="s">
        <v>779</v>
      </c>
      <c r="D66" s="291" t="s">
        <v>234</v>
      </c>
      <c r="E66" s="291" t="s">
        <v>217</v>
      </c>
      <c r="F66" s="291" t="s">
        <v>780</v>
      </c>
      <c r="G66" s="291" t="s">
        <v>772</v>
      </c>
      <c r="H66" s="283" t="s">
        <v>41</v>
      </c>
      <c r="I66" s="283" t="s">
        <v>41</v>
      </c>
      <c r="J66" s="268" t="s">
        <v>773</v>
      </c>
      <c r="K66" s="268" t="s">
        <v>774</v>
      </c>
      <c r="L66" s="268" t="s">
        <v>137</v>
      </c>
      <c r="M66" s="198">
        <v>20</v>
      </c>
      <c r="N66" s="291" t="s">
        <v>223</v>
      </c>
      <c r="O66" s="291" t="s">
        <v>61</v>
      </c>
      <c r="P66" s="291" t="s">
        <v>225</v>
      </c>
      <c r="Q66" s="291" t="s">
        <v>226</v>
      </c>
      <c r="R66" s="291" t="s">
        <v>45</v>
      </c>
      <c r="S66" s="291" t="s">
        <v>131</v>
      </c>
      <c r="T66" s="290">
        <f>U66</f>
        <v>483097.84</v>
      </c>
      <c r="U66" s="290">
        <f>V66</f>
        <v>483097.84</v>
      </c>
      <c r="V66" s="290">
        <v>483097.84</v>
      </c>
      <c r="W66" s="290">
        <v>0</v>
      </c>
      <c r="X66" s="290">
        <v>0</v>
      </c>
      <c r="Y66" s="290">
        <v>0</v>
      </c>
      <c r="Z66" s="290">
        <v>0</v>
      </c>
      <c r="AA66" s="290">
        <v>0</v>
      </c>
      <c r="AB66" s="290">
        <v>25426.21</v>
      </c>
      <c r="AC66" s="290" t="s">
        <v>54</v>
      </c>
      <c r="AD66" s="290">
        <v>0</v>
      </c>
      <c r="AE66" s="290">
        <f>V66</f>
        <v>483097.84</v>
      </c>
      <c r="AF66" s="290">
        <v>0</v>
      </c>
      <c r="AG66" s="283"/>
      <c r="AH66" s="293" t="s">
        <v>781</v>
      </c>
      <c r="AI66" s="293" t="s">
        <v>782</v>
      </c>
      <c r="AJ66" s="287"/>
    </row>
    <row r="67" spans="1:36" s="85" customFormat="1" ht="48" customHeight="1" thickBot="1" x14ac:dyDescent="0.3">
      <c r="A67" s="84"/>
      <c r="B67" s="289"/>
      <c r="C67" s="282"/>
      <c r="D67" s="282"/>
      <c r="E67" s="282"/>
      <c r="F67" s="282"/>
      <c r="G67" s="282"/>
      <c r="H67" s="278"/>
      <c r="I67" s="278"/>
      <c r="J67" s="267" t="s">
        <v>775</v>
      </c>
      <c r="K67" s="267" t="s">
        <v>776</v>
      </c>
      <c r="L67" s="267" t="s">
        <v>240</v>
      </c>
      <c r="M67" s="171">
        <v>20</v>
      </c>
      <c r="N67" s="282"/>
      <c r="O67" s="282"/>
      <c r="P67" s="282"/>
      <c r="Q67" s="282"/>
      <c r="R67" s="282"/>
      <c r="S67" s="282"/>
      <c r="T67" s="276"/>
      <c r="U67" s="276"/>
      <c r="V67" s="276"/>
      <c r="W67" s="276"/>
      <c r="X67" s="276"/>
      <c r="Y67" s="276"/>
      <c r="Z67" s="276"/>
      <c r="AA67" s="276"/>
      <c r="AB67" s="276"/>
      <c r="AC67" s="276"/>
      <c r="AD67" s="276"/>
      <c r="AE67" s="276"/>
      <c r="AF67" s="276"/>
      <c r="AG67" s="278"/>
      <c r="AH67" s="280"/>
      <c r="AI67" s="280"/>
      <c r="AJ67" s="272"/>
    </row>
    <row r="68" spans="1:36" s="85" customFormat="1" ht="39" customHeight="1" x14ac:dyDescent="0.25">
      <c r="A68" s="84"/>
      <c r="B68" s="292" t="s">
        <v>783</v>
      </c>
      <c r="C68" s="291" t="s">
        <v>784</v>
      </c>
      <c r="D68" s="291" t="s">
        <v>234</v>
      </c>
      <c r="E68" s="291" t="s">
        <v>217</v>
      </c>
      <c r="F68" s="291" t="s">
        <v>785</v>
      </c>
      <c r="G68" s="291" t="s">
        <v>772</v>
      </c>
      <c r="H68" s="283" t="s">
        <v>41</v>
      </c>
      <c r="I68" s="283" t="s">
        <v>41</v>
      </c>
      <c r="J68" s="268" t="s">
        <v>773</v>
      </c>
      <c r="K68" s="268" t="s">
        <v>774</v>
      </c>
      <c r="L68" s="268" t="s">
        <v>137</v>
      </c>
      <c r="M68" s="198">
        <v>30</v>
      </c>
      <c r="N68" s="291" t="s">
        <v>223</v>
      </c>
      <c r="O68" s="291" t="s">
        <v>74</v>
      </c>
      <c r="P68" s="291" t="s">
        <v>225</v>
      </c>
      <c r="Q68" s="291" t="s">
        <v>226</v>
      </c>
      <c r="R68" s="291" t="s">
        <v>45</v>
      </c>
      <c r="S68" s="291" t="s">
        <v>131</v>
      </c>
      <c r="T68" s="290">
        <f>U68</f>
        <v>1430381.41</v>
      </c>
      <c r="U68" s="290">
        <f>V68</f>
        <v>1430381.41</v>
      </c>
      <c r="V68" s="290">
        <v>1430381.41</v>
      </c>
      <c r="W68" s="290">
        <v>0</v>
      </c>
      <c r="X68" s="290">
        <v>0</v>
      </c>
      <c r="Y68" s="290">
        <v>0</v>
      </c>
      <c r="Z68" s="290">
        <v>0</v>
      </c>
      <c r="AA68" s="290">
        <v>0</v>
      </c>
      <c r="AB68" s="290">
        <v>75283.240000000005</v>
      </c>
      <c r="AC68" s="290" t="s">
        <v>54</v>
      </c>
      <c r="AD68" s="290">
        <v>0</v>
      </c>
      <c r="AE68" s="290">
        <f>V68</f>
        <v>1430381.41</v>
      </c>
      <c r="AF68" s="290">
        <v>0</v>
      </c>
      <c r="AG68" s="283"/>
      <c r="AH68" s="293" t="s">
        <v>782</v>
      </c>
      <c r="AI68" s="293" t="s">
        <v>786</v>
      </c>
      <c r="AJ68" s="287"/>
    </row>
    <row r="69" spans="1:36" s="85" customFormat="1" ht="48.6" customHeight="1" thickBot="1" x14ac:dyDescent="0.3">
      <c r="A69" s="84"/>
      <c r="B69" s="289"/>
      <c r="C69" s="282"/>
      <c r="D69" s="282"/>
      <c r="E69" s="282"/>
      <c r="F69" s="282"/>
      <c r="G69" s="282"/>
      <c r="H69" s="278"/>
      <c r="I69" s="278"/>
      <c r="J69" s="267" t="s">
        <v>775</v>
      </c>
      <c r="K69" s="267" t="s">
        <v>776</v>
      </c>
      <c r="L69" s="267" t="s">
        <v>240</v>
      </c>
      <c r="M69" s="171">
        <v>30</v>
      </c>
      <c r="N69" s="282"/>
      <c r="O69" s="282"/>
      <c r="P69" s="282"/>
      <c r="Q69" s="282"/>
      <c r="R69" s="282"/>
      <c r="S69" s="282"/>
      <c r="T69" s="276"/>
      <c r="U69" s="276"/>
      <c r="V69" s="276"/>
      <c r="W69" s="276"/>
      <c r="X69" s="276"/>
      <c r="Y69" s="276"/>
      <c r="Z69" s="276"/>
      <c r="AA69" s="276"/>
      <c r="AB69" s="276"/>
      <c r="AC69" s="276"/>
      <c r="AD69" s="276"/>
      <c r="AE69" s="276"/>
      <c r="AF69" s="276"/>
      <c r="AG69" s="278"/>
      <c r="AH69" s="280"/>
      <c r="AI69" s="280"/>
      <c r="AJ69" s="272"/>
    </row>
    <row r="70" spans="1:36" s="85" customFormat="1" ht="41.45" customHeight="1" x14ac:dyDescent="0.25">
      <c r="A70" s="84"/>
      <c r="B70" s="292" t="s">
        <v>787</v>
      </c>
      <c r="C70" s="291" t="s">
        <v>788</v>
      </c>
      <c r="D70" s="291" t="s">
        <v>234</v>
      </c>
      <c r="E70" s="291" t="s">
        <v>217</v>
      </c>
      <c r="F70" s="291" t="s">
        <v>789</v>
      </c>
      <c r="G70" s="291" t="s">
        <v>772</v>
      </c>
      <c r="H70" s="283" t="s">
        <v>41</v>
      </c>
      <c r="I70" s="283" t="s">
        <v>41</v>
      </c>
      <c r="J70" s="268" t="s">
        <v>773</v>
      </c>
      <c r="K70" s="268" t="s">
        <v>774</v>
      </c>
      <c r="L70" s="268" t="s">
        <v>137</v>
      </c>
      <c r="M70" s="198">
        <v>35</v>
      </c>
      <c r="N70" s="291" t="s">
        <v>223</v>
      </c>
      <c r="O70" s="291" t="s">
        <v>82</v>
      </c>
      <c r="P70" s="291" t="s">
        <v>225</v>
      </c>
      <c r="Q70" s="291" t="s">
        <v>226</v>
      </c>
      <c r="R70" s="291" t="s">
        <v>45</v>
      </c>
      <c r="S70" s="291" t="s">
        <v>131</v>
      </c>
      <c r="T70" s="290">
        <f>U70</f>
        <v>1183448.71</v>
      </c>
      <c r="U70" s="290">
        <f>V70</f>
        <v>1183448.71</v>
      </c>
      <c r="V70" s="290">
        <v>1183448.71</v>
      </c>
      <c r="W70" s="290">
        <v>0</v>
      </c>
      <c r="X70" s="290">
        <v>0</v>
      </c>
      <c r="Y70" s="290">
        <v>0</v>
      </c>
      <c r="Z70" s="290">
        <v>0</v>
      </c>
      <c r="AA70" s="290">
        <v>0</v>
      </c>
      <c r="AB70" s="290">
        <v>62286.78</v>
      </c>
      <c r="AC70" s="290" t="s">
        <v>54</v>
      </c>
      <c r="AD70" s="290">
        <v>0</v>
      </c>
      <c r="AE70" s="290">
        <f>V70</f>
        <v>1183448.71</v>
      </c>
      <c r="AF70" s="290">
        <v>0</v>
      </c>
      <c r="AG70" s="283"/>
      <c r="AH70" s="284" t="s">
        <v>786</v>
      </c>
      <c r="AI70" s="286" t="s">
        <v>790</v>
      </c>
      <c r="AJ70" s="287"/>
    </row>
    <row r="71" spans="1:36" s="85" customFormat="1" ht="51.6" customHeight="1" thickBot="1" x14ac:dyDescent="0.3">
      <c r="A71" s="84"/>
      <c r="B71" s="289"/>
      <c r="C71" s="282"/>
      <c r="D71" s="282"/>
      <c r="E71" s="282"/>
      <c r="F71" s="282"/>
      <c r="G71" s="282"/>
      <c r="H71" s="278"/>
      <c r="I71" s="278"/>
      <c r="J71" s="267" t="s">
        <v>775</v>
      </c>
      <c r="K71" s="267" t="s">
        <v>776</v>
      </c>
      <c r="L71" s="267" t="s">
        <v>240</v>
      </c>
      <c r="M71" s="171">
        <v>35</v>
      </c>
      <c r="N71" s="282"/>
      <c r="O71" s="282"/>
      <c r="P71" s="282"/>
      <c r="Q71" s="282"/>
      <c r="R71" s="282"/>
      <c r="S71" s="282"/>
      <c r="T71" s="276"/>
      <c r="U71" s="276"/>
      <c r="V71" s="276"/>
      <c r="W71" s="276"/>
      <c r="X71" s="276"/>
      <c r="Y71" s="276"/>
      <c r="Z71" s="276"/>
      <c r="AA71" s="276"/>
      <c r="AB71" s="276"/>
      <c r="AC71" s="276"/>
      <c r="AD71" s="276"/>
      <c r="AE71" s="276"/>
      <c r="AF71" s="276"/>
      <c r="AG71" s="278"/>
      <c r="AH71" s="285"/>
      <c r="AI71" s="280"/>
      <c r="AJ71" s="272"/>
    </row>
    <row r="72" spans="1:36" s="85" customFormat="1" ht="40.15" customHeight="1" x14ac:dyDescent="0.25">
      <c r="A72" s="84"/>
      <c r="B72" s="288" t="s">
        <v>791</v>
      </c>
      <c r="C72" s="281" t="s">
        <v>792</v>
      </c>
      <c r="D72" s="281" t="s">
        <v>234</v>
      </c>
      <c r="E72" s="281" t="s">
        <v>217</v>
      </c>
      <c r="F72" s="281" t="s">
        <v>793</v>
      </c>
      <c r="G72" s="281" t="s">
        <v>772</v>
      </c>
      <c r="H72" s="277" t="s">
        <v>41</v>
      </c>
      <c r="I72" s="277" t="s">
        <v>41</v>
      </c>
      <c r="J72" s="269" t="s">
        <v>773</v>
      </c>
      <c r="K72" s="269" t="s">
        <v>774</v>
      </c>
      <c r="L72" s="269" t="s">
        <v>137</v>
      </c>
      <c r="M72" s="270">
        <v>4</v>
      </c>
      <c r="N72" s="281" t="s">
        <v>223</v>
      </c>
      <c r="O72" s="281" t="s">
        <v>87</v>
      </c>
      <c r="P72" s="281" t="s">
        <v>225</v>
      </c>
      <c r="Q72" s="281" t="s">
        <v>226</v>
      </c>
      <c r="R72" s="281" t="s">
        <v>45</v>
      </c>
      <c r="S72" s="281" t="s">
        <v>131</v>
      </c>
      <c r="T72" s="275">
        <f>U72</f>
        <v>95000</v>
      </c>
      <c r="U72" s="275">
        <f>V72</f>
        <v>95000</v>
      </c>
      <c r="V72" s="275">
        <v>95000</v>
      </c>
      <c r="W72" s="275">
        <v>0</v>
      </c>
      <c r="X72" s="275">
        <v>0</v>
      </c>
      <c r="Y72" s="275">
        <v>0</v>
      </c>
      <c r="Z72" s="275">
        <v>0</v>
      </c>
      <c r="AA72" s="275">
        <v>0</v>
      </c>
      <c r="AB72" s="275">
        <v>145000</v>
      </c>
      <c r="AC72" s="275" t="s">
        <v>54</v>
      </c>
      <c r="AD72" s="275">
        <v>0</v>
      </c>
      <c r="AE72" s="275">
        <f>V72</f>
        <v>95000</v>
      </c>
      <c r="AF72" s="275">
        <v>0</v>
      </c>
      <c r="AG72" s="277"/>
      <c r="AH72" s="279" t="s">
        <v>786</v>
      </c>
      <c r="AI72" s="279" t="s">
        <v>794</v>
      </c>
      <c r="AJ72" s="271"/>
    </row>
    <row r="73" spans="1:36" s="85" customFormat="1" ht="51" customHeight="1" thickBot="1" x14ac:dyDescent="0.3">
      <c r="A73" s="84"/>
      <c r="B73" s="289"/>
      <c r="C73" s="282"/>
      <c r="D73" s="282"/>
      <c r="E73" s="282"/>
      <c r="F73" s="282"/>
      <c r="G73" s="282"/>
      <c r="H73" s="278"/>
      <c r="I73" s="278"/>
      <c r="J73" s="267" t="s">
        <v>775</v>
      </c>
      <c r="K73" s="267" t="s">
        <v>776</v>
      </c>
      <c r="L73" s="267" t="s">
        <v>240</v>
      </c>
      <c r="M73" s="171">
        <v>4</v>
      </c>
      <c r="N73" s="282"/>
      <c r="O73" s="282"/>
      <c r="P73" s="282"/>
      <c r="Q73" s="282"/>
      <c r="R73" s="282"/>
      <c r="S73" s="282"/>
      <c r="T73" s="276"/>
      <c r="U73" s="276"/>
      <c r="V73" s="276"/>
      <c r="W73" s="276"/>
      <c r="X73" s="276"/>
      <c r="Y73" s="276"/>
      <c r="Z73" s="276"/>
      <c r="AA73" s="276"/>
      <c r="AB73" s="276"/>
      <c r="AC73" s="276"/>
      <c r="AD73" s="276"/>
      <c r="AE73" s="276"/>
      <c r="AF73" s="276"/>
      <c r="AG73" s="278"/>
      <c r="AH73" s="280"/>
      <c r="AI73" s="280"/>
      <c r="AJ73" s="272"/>
    </row>
    <row r="74" spans="1:36" x14ac:dyDescent="0.25">
      <c r="A74" s="1"/>
      <c r="B74" s="58" t="s">
        <v>204</v>
      </c>
      <c r="C74" s="59"/>
      <c r="D74" s="59"/>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1:36" x14ac:dyDescent="0.25">
      <c r="A75" s="59"/>
      <c r="B75" s="59" t="s">
        <v>205</v>
      </c>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row>
    <row r="76" spans="1:36" x14ac:dyDescent="0.25">
      <c r="A76" s="60"/>
      <c r="B76" s="59" t="s">
        <v>206</v>
      </c>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row>
    <row r="77" spans="1:3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1:36" x14ac:dyDescent="0.25">
      <c r="A78" s="1"/>
      <c r="B78" s="273" t="s">
        <v>704</v>
      </c>
      <c r="C78" s="273"/>
      <c r="D78" s="273"/>
      <c r="E78" s="273"/>
      <c r="F78" s="273"/>
      <c r="G78" s="273"/>
      <c r="H78" s="273"/>
      <c r="I78" s="273"/>
      <c r="J78" s="273"/>
      <c r="K78" s="1"/>
      <c r="L78" s="1"/>
      <c r="M78" s="1"/>
      <c r="N78" s="1"/>
      <c r="O78" s="1"/>
      <c r="P78" s="1"/>
      <c r="Q78" s="1"/>
      <c r="R78" s="1"/>
      <c r="S78" s="1"/>
      <c r="T78" s="1"/>
      <c r="U78" s="1"/>
      <c r="V78" s="1"/>
      <c r="W78" s="1"/>
      <c r="X78" s="1"/>
      <c r="Y78" s="1"/>
      <c r="Z78" s="1"/>
      <c r="AA78" s="1"/>
      <c r="AB78" s="1"/>
      <c r="AC78" s="1"/>
      <c r="AD78" s="1"/>
      <c r="AE78" s="1"/>
      <c r="AF78" s="1"/>
      <c r="AG78" s="1"/>
      <c r="AH78" s="1"/>
      <c r="AI78" s="1"/>
      <c r="AJ78" s="1"/>
    </row>
    <row r="79" spans="1:36" x14ac:dyDescent="0.25">
      <c r="A79" s="1"/>
      <c r="B79" s="273" t="s">
        <v>705</v>
      </c>
      <c r="C79" s="273"/>
      <c r="D79" s="273"/>
      <c r="E79" s="273"/>
      <c r="F79" s="273"/>
      <c r="G79" s="273"/>
      <c r="H79" s="273"/>
      <c r="I79" s="273"/>
      <c r="J79" s="273"/>
      <c r="K79" s="1"/>
      <c r="L79" s="1"/>
      <c r="M79" s="1"/>
      <c r="N79" s="1"/>
      <c r="O79" s="1"/>
      <c r="P79" s="1"/>
      <c r="Q79" s="1"/>
      <c r="R79" s="1"/>
      <c r="S79" s="1"/>
      <c r="T79" s="1"/>
      <c r="U79" s="1"/>
      <c r="V79" s="1"/>
      <c r="W79" s="1"/>
      <c r="X79" s="1"/>
      <c r="Y79" s="1"/>
      <c r="Z79" s="1"/>
      <c r="AA79" s="1"/>
      <c r="AB79" s="1"/>
      <c r="AC79" s="1"/>
      <c r="AD79" s="1"/>
      <c r="AE79" s="1"/>
      <c r="AF79" s="1"/>
      <c r="AG79" s="1"/>
      <c r="AH79" s="1"/>
      <c r="AI79" s="1"/>
      <c r="AJ79" s="1"/>
    </row>
    <row r="80" spans="1:36" x14ac:dyDescent="0.25">
      <c r="A80" s="1"/>
      <c r="B80" s="273" t="s">
        <v>795</v>
      </c>
      <c r="C80" s="273"/>
      <c r="D80" s="273"/>
      <c r="E80" s="273"/>
      <c r="F80" s="273"/>
      <c r="G80" s="273"/>
      <c r="H80" s="273"/>
      <c r="I80" s="273"/>
      <c r="J80" s="273"/>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x14ac:dyDescent="0.25">
      <c r="A81" s="1"/>
      <c r="B81" s="274" t="s">
        <v>13</v>
      </c>
      <c r="C81" s="274"/>
      <c r="D81" s="274"/>
      <c r="E81" s="274"/>
      <c r="F81" s="274"/>
      <c r="G81" s="274"/>
      <c r="H81" s="274"/>
      <c r="I81" s="274"/>
      <c r="J81" s="274"/>
      <c r="K81" s="274"/>
      <c r="L81" s="274"/>
      <c r="M81" s="274"/>
      <c r="N81" s="274"/>
      <c r="O81" s="274"/>
      <c r="P81" s="274"/>
      <c r="Q81" s="274"/>
      <c r="R81" s="274"/>
      <c r="S81" s="274"/>
      <c r="T81" s="274"/>
      <c r="U81" s="274"/>
      <c r="V81" s="274"/>
      <c r="W81" s="274"/>
      <c r="X81" s="274"/>
      <c r="Y81" s="274"/>
      <c r="Z81" s="274"/>
      <c r="AA81" s="274"/>
      <c r="AB81" s="274"/>
      <c r="AC81" s="274"/>
      <c r="AD81" s="274"/>
      <c r="AE81" s="274"/>
      <c r="AF81" s="274"/>
      <c r="AG81" s="274"/>
      <c r="AH81" s="274"/>
      <c r="AI81" s="274"/>
      <c r="AJ81" s="274"/>
    </row>
  </sheetData>
  <mergeCells count="1031">
    <mergeCell ref="B1:AI1"/>
    <mergeCell ref="B3:B4"/>
    <mergeCell ref="C3:C4"/>
    <mergeCell ref="D3:D4"/>
    <mergeCell ref="E3:E4"/>
    <mergeCell ref="F3:F4"/>
    <mergeCell ref="G3:G4"/>
    <mergeCell ref="H3:H4"/>
    <mergeCell ref="I3:I4"/>
    <mergeCell ref="J3:M3"/>
    <mergeCell ref="N6:N7"/>
    <mergeCell ref="O6:O7"/>
    <mergeCell ref="P6:P7"/>
    <mergeCell ref="Q6:Q7"/>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S8:S9"/>
    <mergeCell ref="T8:T9"/>
    <mergeCell ref="AJ6:AJ7"/>
    <mergeCell ref="B8:B9"/>
    <mergeCell ref="C8:C9"/>
    <mergeCell ref="D8:D9"/>
    <mergeCell ref="E8:E9"/>
    <mergeCell ref="F8:F9"/>
    <mergeCell ref="G8:G9"/>
    <mergeCell ref="H8:H9"/>
    <mergeCell ref="I8:I9"/>
    <mergeCell ref="N8:N9"/>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T6:T7"/>
    <mergeCell ref="U6:U7"/>
    <mergeCell ref="V6:V7"/>
    <mergeCell ref="W6:W7"/>
    <mergeCell ref="H6:H7"/>
    <mergeCell ref="I6:I7"/>
    <mergeCell ref="H10:H11"/>
    <mergeCell ref="I10:I11"/>
    <mergeCell ref="N10:N11"/>
    <mergeCell ref="O10:O11"/>
    <mergeCell ref="P10:P11"/>
    <mergeCell ref="Q10:Q11"/>
    <mergeCell ref="AG8:AG9"/>
    <mergeCell ref="AH8:AH9"/>
    <mergeCell ref="AI8:AI9"/>
    <mergeCell ref="AJ8:AJ9"/>
    <mergeCell ref="B10:B13"/>
    <mergeCell ref="C10:C13"/>
    <mergeCell ref="D10:D13"/>
    <mergeCell ref="E10:E13"/>
    <mergeCell ref="F10:F11"/>
    <mergeCell ref="G10:G13"/>
    <mergeCell ref="AA8:AA9"/>
    <mergeCell ref="AB8:AB9"/>
    <mergeCell ref="AC8:AC9"/>
    <mergeCell ref="AD8:AD9"/>
    <mergeCell ref="AE8:AE9"/>
    <mergeCell ref="AF8:AF9"/>
    <mergeCell ref="U8:U9"/>
    <mergeCell ref="V8:V9"/>
    <mergeCell ref="W8:W9"/>
    <mergeCell ref="X8:X9"/>
    <mergeCell ref="Y8:Y9"/>
    <mergeCell ref="Z8:Z9"/>
    <mergeCell ref="O8:O9"/>
    <mergeCell ref="P8:P9"/>
    <mergeCell ref="Q8:Q9"/>
    <mergeCell ref="R8:R9"/>
    <mergeCell ref="AD12:AD13"/>
    <mergeCell ref="AE12:AE13"/>
    <mergeCell ref="AF12:AF13"/>
    <mergeCell ref="AG12:AG13"/>
    <mergeCell ref="X10:X11"/>
    <mergeCell ref="Y10:Y11"/>
    <mergeCell ref="Z10:Z11"/>
    <mergeCell ref="AA10:AA11"/>
    <mergeCell ref="AB10:AB11"/>
    <mergeCell ref="AC10:AC11"/>
    <mergeCell ref="R10:R11"/>
    <mergeCell ref="S10:S11"/>
    <mergeCell ref="T10:T13"/>
    <mergeCell ref="U10:U11"/>
    <mergeCell ref="V10:V11"/>
    <mergeCell ref="W10:W11"/>
    <mergeCell ref="U12:U13"/>
    <mergeCell ref="V12:V13"/>
    <mergeCell ref="W12:W13"/>
    <mergeCell ref="N14:N15"/>
    <mergeCell ref="O14:O15"/>
    <mergeCell ref="P14:P15"/>
    <mergeCell ref="Q14:Q15"/>
    <mergeCell ref="B14:B15"/>
    <mergeCell ref="C14:C15"/>
    <mergeCell ref="D14:D15"/>
    <mergeCell ref="E14:E15"/>
    <mergeCell ref="F14:F15"/>
    <mergeCell ref="G14:G15"/>
    <mergeCell ref="X12:X13"/>
    <mergeCell ref="Y12:Y13"/>
    <mergeCell ref="Z12:Z13"/>
    <mergeCell ref="AA12:AA13"/>
    <mergeCell ref="AB12:AB13"/>
    <mergeCell ref="AC12:AC13"/>
    <mergeCell ref="AJ10:AJ13"/>
    <mergeCell ref="F12:F13"/>
    <mergeCell ref="H12:H13"/>
    <mergeCell ref="I12:I13"/>
    <mergeCell ref="N12:N13"/>
    <mergeCell ref="O12:O13"/>
    <mergeCell ref="P12:P13"/>
    <mergeCell ref="Q12:Q13"/>
    <mergeCell ref="R12:R13"/>
    <mergeCell ref="S12:S13"/>
    <mergeCell ref="AD10:AD11"/>
    <mergeCell ref="AE10:AE11"/>
    <mergeCell ref="AF10:AF11"/>
    <mergeCell ref="AG10:AG11"/>
    <mergeCell ref="AH10:AH13"/>
    <mergeCell ref="AI10:AI13"/>
    <mergeCell ref="S16:S17"/>
    <mergeCell ref="T16:T17"/>
    <mergeCell ref="AJ14:AJ15"/>
    <mergeCell ref="B16:B17"/>
    <mergeCell ref="C16:C17"/>
    <mergeCell ref="D16:D17"/>
    <mergeCell ref="E16:E17"/>
    <mergeCell ref="F16:F17"/>
    <mergeCell ref="G16:G17"/>
    <mergeCell ref="H16:H17"/>
    <mergeCell ref="I16:I17"/>
    <mergeCell ref="N16:N17"/>
    <mergeCell ref="AD14:AD15"/>
    <mergeCell ref="AE14:AE15"/>
    <mergeCell ref="AF14:AF15"/>
    <mergeCell ref="AG14:AG15"/>
    <mergeCell ref="AH14:AH15"/>
    <mergeCell ref="AI14:AI15"/>
    <mergeCell ref="X14:X15"/>
    <mergeCell ref="Y14:Y15"/>
    <mergeCell ref="Z14:Z15"/>
    <mergeCell ref="AA14:AA15"/>
    <mergeCell ref="AB14:AB15"/>
    <mergeCell ref="AC14:AC15"/>
    <mergeCell ref="R14:R15"/>
    <mergeCell ref="S14:S15"/>
    <mergeCell ref="T14:T15"/>
    <mergeCell ref="U14:U15"/>
    <mergeCell ref="V14:V15"/>
    <mergeCell ref="W14:W15"/>
    <mergeCell ref="H14:H15"/>
    <mergeCell ref="I14:I15"/>
    <mergeCell ref="H18:H19"/>
    <mergeCell ref="I18:I19"/>
    <mergeCell ref="N18:N19"/>
    <mergeCell ref="O18:O19"/>
    <mergeCell ref="P18:P19"/>
    <mergeCell ref="Q18:Q19"/>
    <mergeCell ref="AG16:AG17"/>
    <mergeCell ref="AH16:AH17"/>
    <mergeCell ref="AI16:AI17"/>
    <mergeCell ref="AJ16:AJ17"/>
    <mergeCell ref="B18:B21"/>
    <mergeCell ref="C18:C21"/>
    <mergeCell ref="D18:D21"/>
    <mergeCell ref="E18:E21"/>
    <mergeCell ref="F18:F19"/>
    <mergeCell ref="G18:G21"/>
    <mergeCell ref="AA16:AA17"/>
    <mergeCell ref="AB16:AB17"/>
    <mergeCell ref="AC16:AC17"/>
    <mergeCell ref="AD16:AD17"/>
    <mergeCell ref="AE16:AE17"/>
    <mergeCell ref="AF16:AF17"/>
    <mergeCell ref="U16:U17"/>
    <mergeCell ref="V16:V17"/>
    <mergeCell ref="W16:W17"/>
    <mergeCell ref="X16:X17"/>
    <mergeCell ref="Y16:Y17"/>
    <mergeCell ref="Z16:Z17"/>
    <mergeCell ref="O16:O17"/>
    <mergeCell ref="P16:P17"/>
    <mergeCell ref="Q16:Q17"/>
    <mergeCell ref="R16:R17"/>
    <mergeCell ref="AF20:AF21"/>
    <mergeCell ref="AG20:AG21"/>
    <mergeCell ref="X18:X19"/>
    <mergeCell ref="Y18:Y19"/>
    <mergeCell ref="Z18:Z19"/>
    <mergeCell ref="AA18:AA19"/>
    <mergeCell ref="AB18:AB19"/>
    <mergeCell ref="AC18:AC19"/>
    <mergeCell ref="R18:R19"/>
    <mergeCell ref="S18:S19"/>
    <mergeCell ref="T18:T21"/>
    <mergeCell ref="U18:U19"/>
    <mergeCell ref="V18:V19"/>
    <mergeCell ref="W18:W19"/>
    <mergeCell ref="U20:U21"/>
    <mergeCell ref="V20:V21"/>
    <mergeCell ref="W20:W21"/>
    <mergeCell ref="P22:P23"/>
    <mergeCell ref="Q22:Q23"/>
    <mergeCell ref="B22:B23"/>
    <mergeCell ref="C22:C23"/>
    <mergeCell ref="D22:D23"/>
    <mergeCell ref="E22:E23"/>
    <mergeCell ref="F22:F23"/>
    <mergeCell ref="G22:G23"/>
    <mergeCell ref="X20:X21"/>
    <mergeCell ref="Y20:Y21"/>
    <mergeCell ref="Z20:Z21"/>
    <mergeCell ref="AA20:AA21"/>
    <mergeCell ref="AB20:AB21"/>
    <mergeCell ref="AC20:AC21"/>
    <mergeCell ref="AJ18:AJ21"/>
    <mergeCell ref="F20:F21"/>
    <mergeCell ref="H20:H21"/>
    <mergeCell ref="I20:I21"/>
    <mergeCell ref="N20:N21"/>
    <mergeCell ref="O20:O21"/>
    <mergeCell ref="P20:P21"/>
    <mergeCell ref="Q20:Q21"/>
    <mergeCell ref="R20:R21"/>
    <mergeCell ref="S20:S21"/>
    <mergeCell ref="AD18:AD19"/>
    <mergeCell ref="AE18:AE19"/>
    <mergeCell ref="AF18:AF19"/>
    <mergeCell ref="AG18:AG19"/>
    <mergeCell ref="AH18:AH21"/>
    <mergeCell ref="AI18:AI21"/>
    <mergeCell ref="AD20:AD21"/>
    <mergeCell ref="AE20:AE21"/>
    <mergeCell ref="AJ22:AJ23"/>
    <mergeCell ref="B24:B25"/>
    <mergeCell ref="C24:C25"/>
    <mergeCell ref="D24:D25"/>
    <mergeCell ref="E24:E25"/>
    <mergeCell ref="F24:F25"/>
    <mergeCell ref="G24:G25"/>
    <mergeCell ref="H24:H25"/>
    <mergeCell ref="I24:I25"/>
    <mergeCell ref="N24:N25"/>
    <mergeCell ref="AD22:AD23"/>
    <mergeCell ref="AE22:AE23"/>
    <mergeCell ref="AF22:AF23"/>
    <mergeCell ref="AG22:AG23"/>
    <mergeCell ref="AH22:AH23"/>
    <mergeCell ref="AI22:AI23"/>
    <mergeCell ref="X22:X23"/>
    <mergeCell ref="Y22:Y23"/>
    <mergeCell ref="Z22:Z23"/>
    <mergeCell ref="AA22:AA23"/>
    <mergeCell ref="AB22:AB23"/>
    <mergeCell ref="AC22:AC23"/>
    <mergeCell ref="R22:R23"/>
    <mergeCell ref="S22:S23"/>
    <mergeCell ref="T22:T23"/>
    <mergeCell ref="U22:U23"/>
    <mergeCell ref="V22:V23"/>
    <mergeCell ref="W22:W23"/>
    <mergeCell ref="H22:H23"/>
    <mergeCell ref="I22:I23"/>
    <mergeCell ref="N22:N23"/>
    <mergeCell ref="O22:O23"/>
    <mergeCell ref="P26:P27"/>
    <mergeCell ref="Q26:Q27"/>
    <mergeCell ref="AG24:AG25"/>
    <mergeCell ref="AH24:AH25"/>
    <mergeCell ref="AI24:AI25"/>
    <mergeCell ref="AJ24:AJ25"/>
    <mergeCell ref="B26:B27"/>
    <mergeCell ref="C26:C27"/>
    <mergeCell ref="D26:D27"/>
    <mergeCell ref="E26:E27"/>
    <mergeCell ref="F26:F27"/>
    <mergeCell ref="G26:G27"/>
    <mergeCell ref="AA24:AA25"/>
    <mergeCell ref="AB24:AB25"/>
    <mergeCell ref="AC24:AC25"/>
    <mergeCell ref="AD24:AD25"/>
    <mergeCell ref="AE24:AE25"/>
    <mergeCell ref="AF24:AF25"/>
    <mergeCell ref="U24:U25"/>
    <mergeCell ref="V24:V25"/>
    <mergeCell ref="W24:W25"/>
    <mergeCell ref="X24:X25"/>
    <mergeCell ref="Y24:Y25"/>
    <mergeCell ref="Z24:Z25"/>
    <mergeCell ref="O24:O25"/>
    <mergeCell ref="P24:P25"/>
    <mergeCell ref="Q24:Q25"/>
    <mergeCell ref="R24:R25"/>
    <mergeCell ref="S24:S25"/>
    <mergeCell ref="T24:T25"/>
    <mergeCell ref="AJ26:AJ27"/>
    <mergeCell ref="B28:B29"/>
    <mergeCell ref="C28:C29"/>
    <mergeCell ref="D28:D29"/>
    <mergeCell ref="E28:E29"/>
    <mergeCell ref="F28:F29"/>
    <mergeCell ref="G28:G29"/>
    <mergeCell ref="H28:H29"/>
    <mergeCell ref="I28:I29"/>
    <mergeCell ref="N28:N29"/>
    <mergeCell ref="AD26:AD27"/>
    <mergeCell ref="AE26:AE27"/>
    <mergeCell ref="AF26:AF27"/>
    <mergeCell ref="AG26:AG27"/>
    <mergeCell ref="AH26:AH27"/>
    <mergeCell ref="AI26:AI27"/>
    <mergeCell ref="X26:X27"/>
    <mergeCell ref="Y26:Y27"/>
    <mergeCell ref="Z26:Z27"/>
    <mergeCell ref="AA26:AA27"/>
    <mergeCell ref="AB26:AB27"/>
    <mergeCell ref="AC26:AC27"/>
    <mergeCell ref="R26:R27"/>
    <mergeCell ref="S26:S27"/>
    <mergeCell ref="T26:T27"/>
    <mergeCell ref="U26:U27"/>
    <mergeCell ref="V26:V27"/>
    <mergeCell ref="W26:W27"/>
    <mergeCell ref="H26:H27"/>
    <mergeCell ref="I26:I27"/>
    <mergeCell ref="N26:N27"/>
    <mergeCell ref="O26:O27"/>
    <mergeCell ref="AI28:AI29"/>
    <mergeCell ref="AJ28:AJ29"/>
    <mergeCell ref="B30:B33"/>
    <mergeCell ref="C30:C33"/>
    <mergeCell ref="D30:D33"/>
    <mergeCell ref="E30:E33"/>
    <mergeCell ref="F30:F31"/>
    <mergeCell ref="G30:G33"/>
    <mergeCell ref="AA28:AA29"/>
    <mergeCell ref="AB28:AB29"/>
    <mergeCell ref="AC28:AC29"/>
    <mergeCell ref="AD28:AD29"/>
    <mergeCell ref="AE28:AE29"/>
    <mergeCell ref="AF28:AF29"/>
    <mergeCell ref="U28:U29"/>
    <mergeCell ref="V28:V29"/>
    <mergeCell ref="W28:W29"/>
    <mergeCell ref="X28:X29"/>
    <mergeCell ref="Y28:Y29"/>
    <mergeCell ref="Z28:Z29"/>
    <mergeCell ref="O28:O29"/>
    <mergeCell ref="P28:P29"/>
    <mergeCell ref="Q28:Q29"/>
    <mergeCell ref="R28:R29"/>
    <mergeCell ref="S28:S29"/>
    <mergeCell ref="T28:T29"/>
    <mergeCell ref="R30:R31"/>
    <mergeCell ref="S30:S31"/>
    <mergeCell ref="T30:T33"/>
    <mergeCell ref="U30:U31"/>
    <mergeCell ref="V30:V31"/>
    <mergeCell ref="W30:W31"/>
    <mergeCell ref="U32:U33"/>
    <mergeCell ref="V32:V33"/>
    <mergeCell ref="W32:W33"/>
    <mergeCell ref="H30:H31"/>
    <mergeCell ref="I30:I31"/>
    <mergeCell ref="N30:N31"/>
    <mergeCell ref="O30:O31"/>
    <mergeCell ref="P30:P31"/>
    <mergeCell ref="Q30:Q31"/>
    <mergeCell ref="AG28:AG29"/>
    <mergeCell ref="AH28:AH29"/>
    <mergeCell ref="X32:X33"/>
    <mergeCell ref="Y32:Y33"/>
    <mergeCell ref="Z32:Z33"/>
    <mergeCell ref="AA32:AA33"/>
    <mergeCell ref="AB32:AB33"/>
    <mergeCell ref="AC32:AC33"/>
    <mergeCell ref="AJ30:AJ33"/>
    <mergeCell ref="F32:F33"/>
    <mergeCell ref="H32:H33"/>
    <mergeCell ref="I32:I33"/>
    <mergeCell ref="N32:N33"/>
    <mergeCell ref="O32:O33"/>
    <mergeCell ref="P32:P33"/>
    <mergeCell ref="Q32:Q33"/>
    <mergeCell ref="R32:R33"/>
    <mergeCell ref="S32:S33"/>
    <mergeCell ref="AD30:AD31"/>
    <mergeCell ref="AE30:AE31"/>
    <mergeCell ref="AF30:AF31"/>
    <mergeCell ref="AG30:AG31"/>
    <mergeCell ref="AH30:AH33"/>
    <mergeCell ref="AI30:AI33"/>
    <mergeCell ref="AD32:AD33"/>
    <mergeCell ref="AE32:AE33"/>
    <mergeCell ref="AF32:AF33"/>
    <mergeCell ref="AG32:AG33"/>
    <mergeCell ref="X30:X31"/>
    <mergeCell ref="Y30:Y31"/>
    <mergeCell ref="Z30:Z31"/>
    <mergeCell ref="AA30:AA31"/>
    <mergeCell ref="AB30:AB31"/>
    <mergeCell ref="AC30:AC31"/>
    <mergeCell ref="R34:R35"/>
    <mergeCell ref="S34:S35"/>
    <mergeCell ref="T34:T41"/>
    <mergeCell ref="U34:U35"/>
    <mergeCell ref="V34:V35"/>
    <mergeCell ref="W34:W35"/>
    <mergeCell ref="U36:U37"/>
    <mergeCell ref="V36:V37"/>
    <mergeCell ref="W36:W37"/>
    <mergeCell ref="R38:R39"/>
    <mergeCell ref="H34:H35"/>
    <mergeCell ref="I34:I35"/>
    <mergeCell ref="N34:N35"/>
    <mergeCell ref="O34:O35"/>
    <mergeCell ref="P34:P35"/>
    <mergeCell ref="Q34:Q35"/>
    <mergeCell ref="B34:B41"/>
    <mergeCell ref="C34:C41"/>
    <mergeCell ref="D34:D41"/>
    <mergeCell ref="E34:E41"/>
    <mergeCell ref="F34:F35"/>
    <mergeCell ref="G34:G39"/>
    <mergeCell ref="F38:F39"/>
    <mergeCell ref="X36:X37"/>
    <mergeCell ref="Y36:Y37"/>
    <mergeCell ref="Z36:Z37"/>
    <mergeCell ref="AA36:AA37"/>
    <mergeCell ref="AB36:AB37"/>
    <mergeCell ref="AC36:AC37"/>
    <mergeCell ref="AJ34:AJ41"/>
    <mergeCell ref="F36:F37"/>
    <mergeCell ref="H36:H37"/>
    <mergeCell ref="I36:I37"/>
    <mergeCell ref="N36:N37"/>
    <mergeCell ref="O36:O37"/>
    <mergeCell ref="P36:P37"/>
    <mergeCell ref="Q36:Q37"/>
    <mergeCell ref="R36:R37"/>
    <mergeCell ref="S36:S37"/>
    <mergeCell ref="AD34:AD35"/>
    <mergeCell ref="AE34:AE35"/>
    <mergeCell ref="AF34:AF35"/>
    <mergeCell ref="AG34:AG35"/>
    <mergeCell ref="AH34:AH41"/>
    <mergeCell ref="AI34:AI41"/>
    <mergeCell ref="AD36:AD37"/>
    <mergeCell ref="AE36:AE37"/>
    <mergeCell ref="AF36:AF37"/>
    <mergeCell ref="AG36:AG37"/>
    <mergeCell ref="X34:X35"/>
    <mergeCell ref="Y34:Y35"/>
    <mergeCell ref="Z34:Z35"/>
    <mergeCell ref="AA34:AA35"/>
    <mergeCell ref="AB34:AB35"/>
    <mergeCell ref="AC34:AC35"/>
    <mergeCell ref="AF38:AF39"/>
    <mergeCell ref="AG38:AG39"/>
    <mergeCell ref="F40:F41"/>
    <mergeCell ref="G40:G41"/>
    <mergeCell ref="H40:H41"/>
    <mergeCell ref="I40:I41"/>
    <mergeCell ref="N40:N41"/>
    <mergeCell ref="O40:O41"/>
    <mergeCell ref="P40:P41"/>
    <mergeCell ref="Q40:Q41"/>
    <mergeCell ref="Z38:Z39"/>
    <mergeCell ref="AA38:AA39"/>
    <mergeCell ref="AB38:AB39"/>
    <mergeCell ref="AC38:AC39"/>
    <mergeCell ref="AD38:AD39"/>
    <mergeCell ref="AE38:AE39"/>
    <mergeCell ref="S38:S39"/>
    <mergeCell ref="U38:U39"/>
    <mergeCell ref="V38:V39"/>
    <mergeCell ref="W38:W39"/>
    <mergeCell ref="X38:X39"/>
    <mergeCell ref="Y38:Y39"/>
    <mergeCell ref="H38:H39"/>
    <mergeCell ref="I38:I39"/>
    <mergeCell ref="N38:N39"/>
    <mergeCell ref="O38:O39"/>
    <mergeCell ref="P38:P39"/>
    <mergeCell ref="Q38:Q39"/>
    <mergeCell ref="AE40:AE41"/>
    <mergeCell ref="AF40:AF41"/>
    <mergeCell ref="AG40:AG41"/>
    <mergeCell ref="B42:B43"/>
    <mergeCell ref="C42:C43"/>
    <mergeCell ref="D42:D43"/>
    <mergeCell ref="E42:E43"/>
    <mergeCell ref="F42:F43"/>
    <mergeCell ref="G42:G43"/>
    <mergeCell ref="H42:H43"/>
    <mergeCell ref="Y40:Y41"/>
    <mergeCell ref="Z40:Z41"/>
    <mergeCell ref="AA40:AA41"/>
    <mergeCell ref="AB40:AB41"/>
    <mergeCell ref="AC40:AC41"/>
    <mergeCell ref="AD40:AD41"/>
    <mergeCell ref="R40:R41"/>
    <mergeCell ref="S40:S41"/>
    <mergeCell ref="U40:U41"/>
    <mergeCell ref="V40:V41"/>
    <mergeCell ref="W40:W41"/>
    <mergeCell ref="X40:X41"/>
    <mergeCell ref="P44:P45"/>
    <mergeCell ref="Q44:Q45"/>
    <mergeCell ref="B44:B45"/>
    <mergeCell ref="C44:C45"/>
    <mergeCell ref="D44:D45"/>
    <mergeCell ref="E44:E45"/>
    <mergeCell ref="F44:F45"/>
    <mergeCell ref="G44:G45"/>
    <mergeCell ref="AE42:AE43"/>
    <mergeCell ref="AF42:AF43"/>
    <mergeCell ref="AG42:AG43"/>
    <mergeCell ref="AH42:AH43"/>
    <mergeCell ref="AI42:AI43"/>
    <mergeCell ref="AJ42:AJ43"/>
    <mergeCell ref="Y42:Y43"/>
    <mergeCell ref="Z42:Z43"/>
    <mergeCell ref="AA42:AA43"/>
    <mergeCell ref="AB42:AB43"/>
    <mergeCell ref="AC42:AC43"/>
    <mergeCell ref="AD42:AD43"/>
    <mergeCell ref="S42:S43"/>
    <mergeCell ref="T42:T43"/>
    <mergeCell ref="U42:U43"/>
    <mergeCell ref="V42:V43"/>
    <mergeCell ref="W42:W43"/>
    <mergeCell ref="X42:X43"/>
    <mergeCell ref="I42:I43"/>
    <mergeCell ref="N42:N43"/>
    <mergeCell ref="O42:O43"/>
    <mergeCell ref="P42:P43"/>
    <mergeCell ref="Q42:Q43"/>
    <mergeCell ref="R42:R43"/>
    <mergeCell ref="AJ44:AJ45"/>
    <mergeCell ref="B46:B47"/>
    <mergeCell ref="C46:C47"/>
    <mergeCell ref="D46:D47"/>
    <mergeCell ref="E46:E47"/>
    <mergeCell ref="F46:F47"/>
    <mergeCell ref="G46:G47"/>
    <mergeCell ref="H46:H47"/>
    <mergeCell ref="I46:I47"/>
    <mergeCell ref="N46:N47"/>
    <mergeCell ref="AD44:AD45"/>
    <mergeCell ref="AE44:AE45"/>
    <mergeCell ref="AF44:AF45"/>
    <mergeCell ref="AG44:AG45"/>
    <mergeCell ref="AH44:AH45"/>
    <mergeCell ref="AI44:AI45"/>
    <mergeCell ref="X44:X45"/>
    <mergeCell ref="Y44:Y45"/>
    <mergeCell ref="Z44:Z45"/>
    <mergeCell ref="AA44:AA45"/>
    <mergeCell ref="AB44:AB45"/>
    <mergeCell ref="AC44:AC45"/>
    <mergeCell ref="R44:R45"/>
    <mergeCell ref="S44:S45"/>
    <mergeCell ref="T44:T45"/>
    <mergeCell ref="U44:U45"/>
    <mergeCell ref="V44:V45"/>
    <mergeCell ref="W44:W45"/>
    <mergeCell ref="H44:H45"/>
    <mergeCell ref="I44:I45"/>
    <mergeCell ref="N44:N45"/>
    <mergeCell ref="O44:O45"/>
    <mergeCell ref="P48:P49"/>
    <mergeCell ref="Q48:Q49"/>
    <mergeCell ref="AG46:AG47"/>
    <mergeCell ref="AH46:AH47"/>
    <mergeCell ref="AI46:AI47"/>
    <mergeCell ref="AJ46:AJ47"/>
    <mergeCell ref="B48:B49"/>
    <mergeCell ref="C48:C49"/>
    <mergeCell ref="D48:D49"/>
    <mergeCell ref="E48:E49"/>
    <mergeCell ref="F48:F49"/>
    <mergeCell ref="G48:G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Q46:Q47"/>
    <mergeCell ref="R46:R47"/>
    <mergeCell ref="S46:S47"/>
    <mergeCell ref="T46:T47"/>
    <mergeCell ref="AJ48:AJ49"/>
    <mergeCell ref="B50:B51"/>
    <mergeCell ref="C50:C51"/>
    <mergeCell ref="D50:D51"/>
    <mergeCell ref="E50:E51"/>
    <mergeCell ref="F50:F51"/>
    <mergeCell ref="G50:G51"/>
    <mergeCell ref="H50:H51"/>
    <mergeCell ref="I50:I51"/>
    <mergeCell ref="N50:N51"/>
    <mergeCell ref="AD48:AD49"/>
    <mergeCell ref="AE48:AE49"/>
    <mergeCell ref="AF48:AF49"/>
    <mergeCell ref="AG48:AG49"/>
    <mergeCell ref="AH48:AH49"/>
    <mergeCell ref="AI48:AI49"/>
    <mergeCell ref="X48:X49"/>
    <mergeCell ref="Y48:Y49"/>
    <mergeCell ref="Z48:Z49"/>
    <mergeCell ref="AA48:AA49"/>
    <mergeCell ref="AB48:AB49"/>
    <mergeCell ref="AC48:AC49"/>
    <mergeCell ref="R48:R49"/>
    <mergeCell ref="S48:S49"/>
    <mergeCell ref="T48:T49"/>
    <mergeCell ref="U48:U49"/>
    <mergeCell ref="V48:V49"/>
    <mergeCell ref="W48:W49"/>
    <mergeCell ref="H48:H49"/>
    <mergeCell ref="I48:I49"/>
    <mergeCell ref="N48:N49"/>
    <mergeCell ref="O48:O49"/>
    <mergeCell ref="P52:P53"/>
    <mergeCell ref="Q52:Q53"/>
    <mergeCell ref="AG50:AG51"/>
    <mergeCell ref="AH50:AH51"/>
    <mergeCell ref="AI50:AI51"/>
    <mergeCell ref="AJ50:AJ51"/>
    <mergeCell ref="B52:B53"/>
    <mergeCell ref="C52:C53"/>
    <mergeCell ref="D52:D53"/>
    <mergeCell ref="E52:E53"/>
    <mergeCell ref="F52:F53"/>
    <mergeCell ref="G52:G53"/>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Q50:Q51"/>
    <mergeCell ref="R50:R51"/>
    <mergeCell ref="S50:S51"/>
    <mergeCell ref="T50:T51"/>
    <mergeCell ref="AJ52:AJ53"/>
    <mergeCell ref="B54:B55"/>
    <mergeCell ref="C54:C55"/>
    <mergeCell ref="D54:D55"/>
    <mergeCell ref="E54:E55"/>
    <mergeCell ref="F54:F55"/>
    <mergeCell ref="G54:G55"/>
    <mergeCell ref="H54:H55"/>
    <mergeCell ref="I54:I55"/>
    <mergeCell ref="N54:N55"/>
    <mergeCell ref="AD52:AD53"/>
    <mergeCell ref="AE52:AE53"/>
    <mergeCell ref="AF52:AF53"/>
    <mergeCell ref="AG52:AG53"/>
    <mergeCell ref="AH52:AH53"/>
    <mergeCell ref="AI52:AI53"/>
    <mergeCell ref="X52:X53"/>
    <mergeCell ref="Y52:Y53"/>
    <mergeCell ref="Z52:Z53"/>
    <mergeCell ref="AA52:AA53"/>
    <mergeCell ref="AB52:AB53"/>
    <mergeCell ref="AC52:AC53"/>
    <mergeCell ref="R52:R53"/>
    <mergeCell ref="S52:S53"/>
    <mergeCell ref="T52:T53"/>
    <mergeCell ref="U52:U53"/>
    <mergeCell ref="V52:V53"/>
    <mergeCell ref="W52:W53"/>
    <mergeCell ref="H52:H53"/>
    <mergeCell ref="I52:I53"/>
    <mergeCell ref="N52:N53"/>
    <mergeCell ref="O52:O53"/>
    <mergeCell ref="P56:P57"/>
    <mergeCell ref="Q56:Q57"/>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Q54:Q55"/>
    <mergeCell ref="R54:R55"/>
    <mergeCell ref="S54:S55"/>
    <mergeCell ref="T54:T55"/>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B56:AB57"/>
    <mergeCell ref="AC56:AC57"/>
    <mergeCell ref="R56:R57"/>
    <mergeCell ref="S56:S57"/>
    <mergeCell ref="T56:T57"/>
    <mergeCell ref="U56:U57"/>
    <mergeCell ref="V56:V57"/>
    <mergeCell ref="W56:W57"/>
    <mergeCell ref="H56:H57"/>
    <mergeCell ref="I56:I57"/>
    <mergeCell ref="N56:N57"/>
    <mergeCell ref="O56:O57"/>
    <mergeCell ref="P60:P61"/>
    <mergeCell ref="Q60:Q61"/>
    <mergeCell ref="AG58:AG59"/>
    <mergeCell ref="AH58:AH59"/>
    <mergeCell ref="AI58:AI59"/>
    <mergeCell ref="AJ58:AJ59"/>
    <mergeCell ref="B60:B61"/>
    <mergeCell ref="C60:C61"/>
    <mergeCell ref="D60:D61"/>
    <mergeCell ref="E60:E61"/>
    <mergeCell ref="F60:F61"/>
    <mergeCell ref="G60:G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Q58:Q59"/>
    <mergeCell ref="R58:R59"/>
    <mergeCell ref="S58:S59"/>
    <mergeCell ref="T58:T59"/>
    <mergeCell ref="AJ60:AJ61"/>
    <mergeCell ref="B62:B63"/>
    <mergeCell ref="C62:C63"/>
    <mergeCell ref="D62:D63"/>
    <mergeCell ref="E62:E63"/>
    <mergeCell ref="F62:F63"/>
    <mergeCell ref="G62:G63"/>
    <mergeCell ref="H62:H63"/>
    <mergeCell ref="I62:I63"/>
    <mergeCell ref="N62:N63"/>
    <mergeCell ref="AD60:AD61"/>
    <mergeCell ref="AE60:AE61"/>
    <mergeCell ref="AF60:AF61"/>
    <mergeCell ref="AG60:AG61"/>
    <mergeCell ref="AH60:AH61"/>
    <mergeCell ref="AI60:AI61"/>
    <mergeCell ref="X60:X61"/>
    <mergeCell ref="Y60:Y61"/>
    <mergeCell ref="Z60:Z61"/>
    <mergeCell ref="AA60:AA61"/>
    <mergeCell ref="AB60:AB61"/>
    <mergeCell ref="AC60:AC61"/>
    <mergeCell ref="R60:R61"/>
    <mergeCell ref="S60:S61"/>
    <mergeCell ref="T60:T61"/>
    <mergeCell ref="U60:U61"/>
    <mergeCell ref="V60:V61"/>
    <mergeCell ref="W60:W61"/>
    <mergeCell ref="H60:H61"/>
    <mergeCell ref="I60:I61"/>
    <mergeCell ref="N60:N61"/>
    <mergeCell ref="O60:O61"/>
    <mergeCell ref="P64:P65"/>
    <mergeCell ref="Q64:Q65"/>
    <mergeCell ref="AG62:AG63"/>
    <mergeCell ref="AH62:AH63"/>
    <mergeCell ref="AI62:AI63"/>
    <mergeCell ref="AJ62:AJ63"/>
    <mergeCell ref="B64:B65"/>
    <mergeCell ref="C64:C65"/>
    <mergeCell ref="D64:D65"/>
    <mergeCell ref="E64:E65"/>
    <mergeCell ref="F64:F65"/>
    <mergeCell ref="G64:G65"/>
    <mergeCell ref="AA62:AA63"/>
    <mergeCell ref="AB62:AB63"/>
    <mergeCell ref="AC62:AC63"/>
    <mergeCell ref="AD62:AD63"/>
    <mergeCell ref="AE62:AE63"/>
    <mergeCell ref="AF62:AF63"/>
    <mergeCell ref="U62:U63"/>
    <mergeCell ref="V62:V63"/>
    <mergeCell ref="W62:W63"/>
    <mergeCell ref="X62:X63"/>
    <mergeCell ref="Y62:Y63"/>
    <mergeCell ref="Z62:Z63"/>
    <mergeCell ref="O62:O63"/>
    <mergeCell ref="P62:P63"/>
    <mergeCell ref="Q62:Q63"/>
    <mergeCell ref="R62:R63"/>
    <mergeCell ref="S62:S63"/>
    <mergeCell ref="T62:T63"/>
    <mergeCell ref="AJ64:AJ65"/>
    <mergeCell ref="B66:B67"/>
    <mergeCell ref="C66:C67"/>
    <mergeCell ref="D66:D67"/>
    <mergeCell ref="E66:E67"/>
    <mergeCell ref="F66:F67"/>
    <mergeCell ref="G66:G67"/>
    <mergeCell ref="H66:H67"/>
    <mergeCell ref="I66:I67"/>
    <mergeCell ref="N66:N67"/>
    <mergeCell ref="AD64:AD65"/>
    <mergeCell ref="AE64:AE65"/>
    <mergeCell ref="AF64:AF65"/>
    <mergeCell ref="AG64:AG65"/>
    <mergeCell ref="AH64:AH65"/>
    <mergeCell ref="AI64:AI65"/>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 ref="N64:N65"/>
    <mergeCell ref="O64:O65"/>
    <mergeCell ref="P68:P69"/>
    <mergeCell ref="Q68:Q69"/>
    <mergeCell ref="AG66:AG67"/>
    <mergeCell ref="AH66:AH67"/>
    <mergeCell ref="AI66:AI67"/>
    <mergeCell ref="AJ66:AJ67"/>
    <mergeCell ref="B68:B69"/>
    <mergeCell ref="C68:C69"/>
    <mergeCell ref="D68:D69"/>
    <mergeCell ref="E68:E69"/>
    <mergeCell ref="F68:F69"/>
    <mergeCell ref="G68:G69"/>
    <mergeCell ref="AA66:AA67"/>
    <mergeCell ref="AB66:AB67"/>
    <mergeCell ref="AC66:AC67"/>
    <mergeCell ref="AD66:AD67"/>
    <mergeCell ref="AE66:AE67"/>
    <mergeCell ref="AF66:AF67"/>
    <mergeCell ref="U66:U67"/>
    <mergeCell ref="V66:V67"/>
    <mergeCell ref="W66:W67"/>
    <mergeCell ref="X66:X67"/>
    <mergeCell ref="Y66:Y67"/>
    <mergeCell ref="Z66:Z67"/>
    <mergeCell ref="O66:O67"/>
    <mergeCell ref="P66:P67"/>
    <mergeCell ref="Q66:Q67"/>
    <mergeCell ref="R66:R67"/>
    <mergeCell ref="S66:S67"/>
    <mergeCell ref="T66:T67"/>
    <mergeCell ref="AJ68:AJ69"/>
    <mergeCell ref="B70:B71"/>
    <mergeCell ref="C70:C71"/>
    <mergeCell ref="D70:D71"/>
    <mergeCell ref="E70:E71"/>
    <mergeCell ref="F70:F71"/>
    <mergeCell ref="G70:G71"/>
    <mergeCell ref="H70:H71"/>
    <mergeCell ref="I70:I71"/>
    <mergeCell ref="N70:N71"/>
    <mergeCell ref="AD68:AD69"/>
    <mergeCell ref="AE68:AE69"/>
    <mergeCell ref="AF68:AF69"/>
    <mergeCell ref="AG68:AG69"/>
    <mergeCell ref="AH68:AH69"/>
    <mergeCell ref="AI68:AI69"/>
    <mergeCell ref="X68:X69"/>
    <mergeCell ref="Y68:Y69"/>
    <mergeCell ref="Z68:Z69"/>
    <mergeCell ref="AA68:AA69"/>
    <mergeCell ref="AB68:AB69"/>
    <mergeCell ref="AC68:AC69"/>
    <mergeCell ref="R68:R69"/>
    <mergeCell ref="S68:S69"/>
    <mergeCell ref="T68:T69"/>
    <mergeCell ref="U68:U69"/>
    <mergeCell ref="V68:V69"/>
    <mergeCell ref="W68:W69"/>
    <mergeCell ref="H68:H69"/>
    <mergeCell ref="I68:I69"/>
    <mergeCell ref="N68:N69"/>
    <mergeCell ref="O68:O69"/>
    <mergeCell ref="AG70:AG71"/>
    <mergeCell ref="AH70:AH71"/>
    <mergeCell ref="AI70:AI71"/>
    <mergeCell ref="AJ70:AJ71"/>
    <mergeCell ref="B72:B73"/>
    <mergeCell ref="C72:C73"/>
    <mergeCell ref="D72:D73"/>
    <mergeCell ref="E72:E73"/>
    <mergeCell ref="F72:F73"/>
    <mergeCell ref="G72:G73"/>
    <mergeCell ref="AA70:AA71"/>
    <mergeCell ref="AB70:AB71"/>
    <mergeCell ref="AC70:AC71"/>
    <mergeCell ref="AD70:AD71"/>
    <mergeCell ref="AE70:AE71"/>
    <mergeCell ref="AF70:AF71"/>
    <mergeCell ref="U70:U71"/>
    <mergeCell ref="V70:V71"/>
    <mergeCell ref="W70:W71"/>
    <mergeCell ref="X70:X71"/>
    <mergeCell ref="Y70:Y71"/>
    <mergeCell ref="Z70:Z71"/>
    <mergeCell ref="O70:O71"/>
    <mergeCell ref="P70:P71"/>
    <mergeCell ref="Q70:Q71"/>
    <mergeCell ref="R70:R71"/>
    <mergeCell ref="S70:S71"/>
    <mergeCell ref="T70:T71"/>
    <mergeCell ref="AJ72:AJ73"/>
    <mergeCell ref="B78:J78"/>
    <mergeCell ref="B79:J79"/>
    <mergeCell ref="B80:J80"/>
    <mergeCell ref="B81:AJ81"/>
    <mergeCell ref="AD72:AD73"/>
    <mergeCell ref="AE72:AE73"/>
    <mergeCell ref="AF72:AF73"/>
    <mergeCell ref="AG72:AG73"/>
    <mergeCell ref="AH72:AH73"/>
    <mergeCell ref="AI72:AI73"/>
    <mergeCell ref="X72:X73"/>
    <mergeCell ref="Y72:Y73"/>
    <mergeCell ref="Z72:Z73"/>
    <mergeCell ref="AA72:AA73"/>
    <mergeCell ref="AB72:AB73"/>
    <mergeCell ref="AC72:AC73"/>
    <mergeCell ref="R72:R73"/>
    <mergeCell ref="S72:S73"/>
    <mergeCell ref="T72:T73"/>
    <mergeCell ref="U72:U73"/>
    <mergeCell ref="V72:V73"/>
    <mergeCell ref="W72:W73"/>
    <mergeCell ref="H72:H73"/>
    <mergeCell ref="I72:I73"/>
    <mergeCell ref="N72:N73"/>
    <mergeCell ref="O72:O73"/>
    <mergeCell ref="P72:P73"/>
    <mergeCell ref="Q72:Q7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70129-AE59-44BB-B692-3A7304FF242F}">
  <dimension ref="A1:AK80"/>
  <sheetViews>
    <sheetView topLeftCell="B1" zoomScale="70" zoomScaleNormal="70" workbookViewId="0">
      <pane xSplit="5" ySplit="4" topLeftCell="I62" activePane="bottomRight" state="frozen"/>
      <selection activeCell="B1" sqref="B1"/>
      <selection pane="topRight" activeCell="G1" sqref="G1"/>
      <selection pane="bottomLeft" activeCell="B5" sqref="B5"/>
      <selection pane="bottomRight" activeCell="U73" sqref="U73:U76"/>
    </sheetView>
  </sheetViews>
  <sheetFormatPr defaultColWidth="8.7109375" defaultRowHeight="15" x14ac:dyDescent="0.25"/>
  <cols>
    <col min="1" max="1" width="5" customWidth="1"/>
    <col min="2" max="2" width="21" customWidth="1"/>
    <col min="3" max="3" width="17.85546875" customWidth="1"/>
    <col min="4" max="5" width="13.85546875" customWidth="1"/>
    <col min="6" max="6" width="18.140625" style="50" customWidth="1"/>
    <col min="7" max="7" width="59.7109375" customWidth="1"/>
    <col min="8" max="8" width="14.85546875" customWidth="1"/>
    <col min="9" max="9" width="13.85546875" customWidth="1"/>
    <col min="10" max="10" width="37.85546875" customWidth="1"/>
    <col min="11" max="11" width="12.7109375" customWidth="1"/>
    <col min="12" max="14" width="10.5703125" customWidth="1"/>
    <col min="15" max="15" width="15.85546875" customWidth="1"/>
    <col min="16" max="16" width="13.140625" customWidth="1"/>
    <col min="17" max="17" width="14.140625" customWidth="1"/>
    <col min="18" max="18" width="15.85546875" customWidth="1"/>
    <col min="19" max="21" width="14" customWidth="1"/>
    <col min="22" max="22" width="16" bestFit="1" customWidth="1"/>
    <col min="23" max="23" width="11.140625" customWidth="1"/>
    <col min="24" max="24" width="10" customWidth="1"/>
    <col min="25" max="25" width="11.85546875" customWidth="1"/>
    <col min="26" max="27" width="12.140625" customWidth="1"/>
    <col min="28" max="29" width="11.140625" customWidth="1"/>
    <col min="30" max="30" width="12.140625" customWidth="1"/>
    <col min="31" max="31" width="16" bestFit="1" customWidth="1"/>
    <col min="32" max="33" width="11.140625" customWidth="1"/>
    <col min="34" max="34" width="24.140625" customWidth="1"/>
    <col min="35" max="35" width="19.42578125" customWidth="1"/>
    <col min="36" max="36" width="24.140625" bestFit="1" customWidth="1"/>
    <col min="38" max="38" width="27.28515625" customWidth="1"/>
  </cols>
  <sheetData>
    <row r="1" spans="1:36" x14ac:dyDescent="0.25">
      <c r="A1" s="1"/>
      <c r="B1" s="351" t="s">
        <v>117</v>
      </c>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1"/>
    </row>
    <row r="2" spans="1:36" x14ac:dyDescent="0.25">
      <c r="A2" s="1"/>
      <c r="B2" s="1"/>
      <c r="C2" s="1"/>
      <c r="D2" s="1"/>
      <c r="E2" s="1"/>
      <c r="F2" s="125"/>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3.1" customHeight="1" x14ac:dyDescent="0.25">
      <c r="A3" s="1"/>
      <c r="B3" s="377" t="s">
        <v>0</v>
      </c>
      <c r="C3" s="377" t="s">
        <v>1</v>
      </c>
      <c r="D3" s="377" t="s">
        <v>17</v>
      </c>
      <c r="E3" s="377" t="s">
        <v>18</v>
      </c>
      <c r="F3" s="377" t="s">
        <v>19</v>
      </c>
      <c r="G3" s="377" t="s">
        <v>2</v>
      </c>
      <c r="H3" s="377" t="s">
        <v>3</v>
      </c>
      <c r="I3" s="377" t="s">
        <v>4</v>
      </c>
      <c r="J3" s="688" t="s">
        <v>5</v>
      </c>
      <c r="K3" s="688"/>
      <c r="L3" s="688"/>
      <c r="M3" s="688"/>
      <c r="N3" s="361" t="s">
        <v>28</v>
      </c>
      <c r="O3" s="377" t="s">
        <v>20</v>
      </c>
      <c r="P3" s="377" t="s">
        <v>27</v>
      </c>
      <c r="Q3" s="377" t="s">
        <v>21</v>
      </c>
      <c r="R3" s="377" t="s">
        <v>26</v>
      </c>
      <c r="S3" s="377" t="s">
        <v>22</v>
      </c>
      <c r="T3" s="377" t="s">
        <v>29</v>
      </c>
      <c r="U3" s="377" t="s">
        <v>30</v>
      </c>
      <c r="V3" s="688" t="s">
        <v>31</v>
      </c>
      <c r="W3" s="688"/>
      <c r="X3" s="688"/>
      <c r="Y3" s="688"/>
      <c r="Z3" s="688"/>
      <c r="AA3" s="688"/>
      <c r="AB3" s="377" t="s">
        <v>36</v>
      </c>
      <c r="AC3" s="361" t="s">
        <v>37</v>
      </c>
      <c r="AD3" s="689" t="s">
        <v>490</v>
      </c>
      <c r="AE3" s="690"/>
      <c r="AF3" s="691"/>
      <c r="AG3" s="361" t="s">
        <v>16</v>
      </c>
      <c r="AH3" s="361" t="s">
        <v>25</v>
      </c>
      <c r="AI3" s="377" t="s">
        <v>23</v>
      </c>
      <c r="AJ3" s="361" t="s">
        <v>24</v>
      </c>
    </row>
    <row r="4" spans="1:36" ht="168.95" customHeight="1" x14ac:dyDescent="0.25">
      <c r="A4" s="1"/>
      <c r="B4" s="377"/>
      <c r="C4" s="377"/>
      <c r="D4" s="377"/>
      <c r="E4" s="377"/>
      <c r="F4" s="377"/>
      <c r="G4" s="377"/>
      <c r="H4" s="377"/>
      <c r="I4" s="377"/>
      <c r="J4" s="4" t="s">
        <v>6</v>
      </c>
      <c r="K4" s="4" t="s">
        <v>7</v>
      </c>
      <c r="L4" s="4" t="s">
        <v>8</v>
      </c>
      <c r="M4" s="4" t="s">
        <v>9</v>
      </c>
      <c r="N4" s="362"/>
      <c r="O4" s="377"/>
      <c r="P4" s="377"/>
      <c r="Q4" s="377"/>
      <c r="R4" s="377"/>
      <c r="S4" s="377"/>
      <c r="T4" s="377"/>
      <c r="U4" s="377"/>
      <c r="V4" s="4" t="s">
        <v>491</v>
      </c>
      <c r="W4" s="4" t="s">
        <v>34</v>
      </c>
      <c r="X4" s="4" t="s">
        <v>10</v>
      </c>
      <c r="Y4" s="4" t="s">
        <v>35</v>
      </c>
      <c r="Z4" s="4" t="s">
        <v>32</v>
      </c>
      <c r="AA4" s="4" t="s">
        <v>14</v>
      </c>
      <c r="AB4" s="377"/>
      <c r="AC4" s="362"/>
      <c r="AD4" s="4" t="s">
        <v>11</v>
      </c>
      <c r="AE4" s="4" t="s">
        <v>12</v>
      </c>
      <c r="AF4" s="4" t="s">
        <v>15</v>
      </c>
      <c r="AG4" s="362"/>
      <c r="AH4" s="362"/>
      <c r="AI4" s="377"/>
      <c r="AJ4" s="362"/>
    </row>
    <row r="5" spans="1:36" ht="15.75" thickBot="1" x14ac:dyDescent="0.3">
      <c r="A5" s="1"/>
      <c r="B5" s="16">
        <v>1</v>
      </c>
      <c r="C5" s="16">
        <v>2</v>
      </c>
      <c r="D5" s="16">
        <v>3</v>
      </c>
      <c r="E5" s="16">
        <v>4</v>
      </c>
      <c r="F5" s="126">
        <v>5</v>
      </c>
      <c r="G5" s="16">
        <v>6</v>
      </c>
      <c r="H5" s="16">
        <v>7</v>
      </c>
      <c r="I5" s="16">
        <v>8</v>
      </c>
      <c r="J5" s="16">
        <v>9</v>
      </c>
      <c r="K5" s="16">
        <v>10</v>
      </c>
      <c r="L5" s="16">
        <v>11</v>
      </c>
      <c r="M5" s="16">
        <v>12</v>
      </c>
      <c r="N5" s="16">
        <v>13</v>
      </c>
      <c r="O5" s="16">
        <v>14</v>
      </c>
      <c r="P5" s="16">
        <v>15</v>
      </c>
      <c r="Q5" s="16">
        <v>16</v>
      </c>
      <c r="R5" s="16">
        <v>17</v>
      </c>
      <c r="S5" s="16">
        <v>18</v>
      </c>
      <c r="T5" s="16">
        <v>19</v>
      </c>
      <c r="U5" s="16">
        <v>20</v>
      </c>
      <c r="V5" s="16">
        <v>21</v>
      </c>
      <c r="W5" s="16">
        <v>22</v>
      </c>
      <c r="X5" s="16">
        <v>23</v>
      </c>
      <c r="Y5" s="16">
        <v>24</v>
      </c>
      <c r="Z5" s="16">
        <v>25</v>
      </c>
      <c r="AA5" s="16">
        <v>26</v>
      </c>
      <c r="AB5" s="16">
        <v>27</v>
      </c>
      <c r="AC5" s="16">
        <v>28</v>
      </c>
      <c r="AD5" s="16">
        <v>29</v>
      </c>
      <c r="AE5" s="16">
        <v>30</v>
      </c>
      <c r="AF5" s="16">
        <v>31</v>
      </c>
      <c r="AG5" s="16">
        <v>32</v>
      </c>
      <c r="AH5" s="16">
        <v>33</v>
      </c>
      <c r="AI5" s="16">
        <v>34</v>
      </c>
      <c r="AJ5" s="16">
        <v>35</v>
      </c>
    </row>
    <row r="6" spans="1:36" ht="49.5" customHeight="1" x14ac:dyDescent="0.25">
      <c r="A6" s="127"/>
      <c r="B6" s="564" t="s">
        <v>119</v>
      </c>
      <c r="C6" s="567" t="s">
        <v>120</v>
      </c>
      <c r="D6" s="567" t="s">
        <v>121</v>
      </c>
      <c r="E6" s="567" t="s">
        <v>122</v>
      </c>
      <c r="F6" s="558" t="s">
        <v>123</v>
      </c>
      <c r="G6" s="570" t="s">
        <v>124</v>
      </c>
      <c r="H6" s="558" t="s">
        <v>41</v>
      </c>
      <c r="I6" s="558" t="s">
        <v>41</v>
      </c>
      <c r="J6" s="129" t="s">
        <v>691</v>
      </c>
      <c r="K6" s="129" t="s">
        <v>125</v>
      </c>
      <c r="L6" s="128" t="s">
        <v>126</v>
      </c>
      <c r="M6" s="130" t="s">
        <v>127</v>
      </c>
      <c r="N6" s="558" t="s">
        <v>128</v>
      </c>
      <c r="O6" s="555" t="s">
        <v>129</v>
      </c>
      <c r="P6" s="558" t="s">
        <v>130</v>
      </c>
      <c r="Q6" s="558" t="s">
        <v>44</v>
      </c>
      <c r="R6" s="558" t="s">
        <v>45</v>
      </c>
      <c r="S6" s="558" t="s">
        <v>131</v>
      </c>
      <c r="T6" s="582">
        <f>U6</f>
        <v>0</v>
      </c>
      <c r="U6" s="552">
        <f t="shared" ref="U6" si="0">V6</f>
        <v>0</v>
      </c>
      <c r="V6" s="552">
        <v>0</v>
      </c>
      <c r="W6" s="540">
        <v>0</v>
      </c>
      <c r="X6" s="540">
        <v>0</v>
      </c>
      <c r="Y6" s="540">
        <v>0</v>
      </c>
      <c r="Z6" s="540">
        <v>0</v>
      </c>
      <c r="AA6" s="540">
        <v>0</v>
      </c>
      <c r="AB6" s="549">
        <v>0</v>
      </c>
      <c r="AC6" s="540" t="s">
        <v>132</v>
      </c>
      <c r="AD6" s="540">
        <v>0</v>
      </c>
      <c r="AE6" s="540">
        <f t="shared" ref="AE6" si="1">V6</f>
        <v>0</v>
      </c>
      <c r="AF6" s="540">
        <v>0</v>
      </c>
      <c r="AG6" s="540">
        <v>0</v>
      </c>
      <c r="AH6" s="573" t="s">
        <v>133</v>
      </c>
      <c r="AI6" s="576" t="s">
        <v>134</v>
      </c>
      <c r="AJ6" s="679" t="s">
        <v>687</v>
      </c>
    </row>
    <row r="7" spans="1:36" ht="39" customHeight="1" x14ac:dyDescent="0.25">
      <c r="A7" s="127"/>
      <c r="B7" s="565"/>
      <c r="C7" s="568"/>
      <c r="D7" s="568"/>
      <c r="E7" s="568"/>
      <c r="F7" s="559"/>
      <c r="G7" s="571"/>
      <c r="H7" s="559"/>
      <c r="I7" s="559"/>
      <c r="J7" s="132" t="s">
        <v>135</v>
      </c>
      <c r="K7" s="132" t="s">
        <v>136</v>
      </c>
      <c r="L7" s="131" t="s">
        <v>137</v>
      </c>
      <c r="M7" s="131" t="s">
        <v>138</v>
      </c>
      <c r="N7" s="559"/>
      <c r="O7" s="556"/>
      <c r="P7" s="559"/>
      <c r="Q7" s="559"/>
      <c r="R7" s="559"/>
      <c r="S7" s="559"/>
      <c r="T7" s="583"/>
      <c r="U7" s="553"/>
      <c r="V7" s="553"/>
      <c r="W7" s="541"/>
      <c r="X7" s="541"/>
      <c r="Y7" s="541"/>
      <c r="Z7" s="541"/>
      <c r="AA7" s="541"/>
      <c r="AB7" s="550"/>
      <c r="AC7" s="541"/>
      <c r="AD7" s="541"/>
      <c r="AE7" s="541"/>
      <c r="AF7" s="541"/>
      <c r="AG7" s="541"/>
      <c r="AH7" s="574"/>
      <c r="AI7" s="577"/>
      <c r="AJ7" s="680"/>
    </row>
    <row r="8" spans="1:36" ht="53.45" customHeight="1" x14ac:dyDescent="0.25">
      <c r="A8" s="127"/>
      <c r="B8" s="565"/>
      <c r="C8" s="568"/>
      <c r="D8" s="568"/>
      <c r="E8" s="568"/>
      <c r="F8" s="559"/>
      <c r="G8" s="571"/>
      <c r="H8" s="559"/>
      <c r="I8" s="559"/>
      <c r="J8" s="132" t="s">
        <v>139</v>
      </c>
      <c r="K8" s="132" t="s">
        <v>140</v>
      </c>
      <c r="L8" s="131" t="s">
        <v>126</v>
      </c>
      <c r="M8" s="133" t="s">
        <v>127</v>
      </c>
      <c r="N8" s="559"/>
      <c r="O8" s="556"/>
      <c r="P8" s="559"/>
      <c r="Q8" s="559"/>
      <c r="R8" s="559"/>
      <c r="S8" s="559"/>
      <c r="T8" s="583"/>
      <c r="U8" s="553"/>
      <c r="V8" s="553"/>
      <c r="W8" s="541"/>
      <c r="X8" s="541"/>
      <c r="Y8" s="541"/>
      <c r="Z8" s="541"/>
      <c r="AA8" s="541"/>
      <c r="AB8" s="550"/>
      <c r="AC8" s="541"/>
      <c r="AD8" s="541"/>
      <c r="AE8" s="541"/>
      <c r="AF8" s="541"/>
      <c r="AG8" s="541"/>
      <c r="AH8" s="574"/>
      <c r="AI8" s="577"/>
      <c r="AJ8" s="680"/>
    </row>
    <row r="9" spans="1:36" ht="56.45" customHeight="1" thickBot="1" x14ac:dyDescent="0.3">
      <c r="A9" s="127"/>
      <c r="B9" s="566"/>
      <c r="C9" s="569"/>
      <c r="D9" s="569"/>
      <c r="E9" s="569"/>
      <c r="F9" s="560"/>
      <c r="G9" s="572"/>
      <c r="H9" s="560"/>
      <c r="I9" s="560"/>
      <c r="J9" s="135" t="s">
        <v>141</v>
      </c>
      <c r="K9" s="135" t="s">
        <v>142</v>
      </c>
      <c r="L9" s="134" t="s">
        <v>143</v>
      </c>
      <c r="M9" s="134" t="s">
        <v>144</v>
      </c>
      <c r="N9" s="560"/>
      <c r="O9" s="557"/>
      <c r="P9" s="560"/>
      <c r="Q9" s="560"/>
      <c r="R9" s="560"/>
      <c r="S9" s="560"/>
      <c r="T9" s="584"/>
      <c r="U9" s="554"/>
      <c r="V9" s="554"/>
      <c r="W9" s="542"/>
      <c r="X9" s="542"/>
      <c r="Y9" s="542"/>
      <c r="Z9" s="542"/>
      <c r="AA9" s="542"/>
      <c r="AB9" s="551"/>
      <c r="AC9" s="542"/>
      <c r="AD9" s="542"/>
      <c r="AE9" s="542"/>
      <c r="AF9" s="542"/>
      <c r="AG9" s="542"/>
      <c r="AH9" s="575"/>
      <c r="AI9" s="578"/>
      <c r="AJ9" s="681"/>
    </row>
    <row r="10" spans="1:36" ht="45.95" customHeight="1" x14ac:dyDescent="0.25">
      <c r="A10" s="136"/>
      <c r="B10" s="685" t="s">
        <v>145</v>
      </c>
      <c r="C10" s="570" t="s">
        <v>120</v>
      </c>
      <c r="D10" s="570" t="s">
        <v>121</v>
      </c>
      <c r="E10" s="555" t="s">
        <v>122</v>
      </c>
      <c r="F10" s="558" t="s">
        <v>146</v>
      </c>
      <c r="G10" s="570" t="s">
        <v>124</v>
      </c>
      <c r="H10" s="558" t="s">
        <v>41</v>
      </c>
      <c r="I10" s="558" t="s">
        <v>41</v>
      </c>
      <c r="J10" s="129" t="s">
        <v>691</v>
      </c>
      <c r="K10" s="129" t="s">
        <v>125</v>
      </c>
      <c r="L10" s="128" t="s">
        <v>126</v>
      </c>
      <c r="M10" s="130" t="s">
        <v>127</v>
      </c>
      <c r="N10" s="558" t="s">
        <v>128</v>
      </c>
      <c r="O10" s="570" t="s">
        <v>147</v>
      </c>
      <c r="P10" s="558" t="s">
        <v>130</v>
      </c>
      <c r="Q10" s="558" t="s">
        <v>44</v>
      </c>
      <c r="R10" s="558" t="s">
        <v>45</v>
      </c>
      <c r="S10" s="558" t="s">
        <v>131</v>
      </c>
      <c r="T10" s="552">
        <f>U10+U14+U18</f>
        <v>805426.67999999993</v>
      </c>
      <c r="U10" s="552">
        <f>V10</f>
        <v>255000</v>
      </c>
      <c r="V10" s="552">
        <v>255000</v>
      </c>
      <c r="W10" s="540">
        <v>0</v>
      </c>
      <c r="X10" s="540">
        <v>0</v>
      </c>
      <c r="Y10" s="540">
        <v>0</v>
      </c>
      <c r="Z10" s="540">
        <v>0</v>
      </c>
      <c r="AA10" s="540">
        <v>0</v>
      </c>
      <c r="AB10" s="683">
        <v>45000</v>
      </c>
      <c r="AC10" s="540" t="s">
        <v>132</v>
      </c>
      <c r="AD10" s="540">
        <v>0</v>
      </c>
      <c r="AE10" s="540">
        <f>V10</f>
        <v>255000</v>
      </c>
      <c r="AF10" s="540">
        <v>0</v>
      </c>
      <c r="AG10" s="540">
        <v>0</v>
      </c>
      <c r="AH10" s="676" t="s">
        <v>148</v>
      </c>
      <c r="AI10" s="676" t="s">
        <v>149</v>
      </c>
      <c r="AJ10" s="679">
        <v>45384</v>
      </c>
    </row>
    <row r="11" spans="1:36" ht="38.1" customHeight="1" x14ac:dyDescent="0.25">
      <c r="A11" s="136"/>
      <c r="B11" s="686"/>
      <c r="C11" s="571"/>
      <c r="D11" s="571"/>
      <c r="E11" s="556"/>
      <c r="F11" s="559"/>
      <c r="G11" s="571"/>
      <c r="H11" s="559"/>
      <c r="I11" s="559"/>
      <c r="J11" s="132" t="s">
        <v>135</v>
      </c>
      <c r="K11" s="132" t="s">
        <v>136</v>
      </c>
      <c r="L11" s="131" t="s">
        <v>137</v>
      </c>
      <c r="M11" s="131" t="s">
        <v>150</v>
      </c>
      <c r="N11" s="559"/>
      <c r="O11" s="571"/>
      <c r="P11" s="559"/>
      <c r="Q11" s="559"/>
      <c r="R11" s="559"/>
      <c r="S11" s="559"/>
      <c r="T11" s="553"/>
      <c r="U11" s="553"/>
      <c r="V11" s="553"/>
      <c r="W11" s="541"/>
      <c r="X11" s="541"/>
      <c r="Y11" s="541"/>
      <c r="Z11" s="541"/>
      <c r="AA11" s="541"/>
      <c r="AB11" s="684"/>
      <c r="AC11" s="541"/>
      <c r="AD11" s="541"/>
      <c r="AE11" s="541"/>
      <c r="AF11" s="541"/>
      <c r="AG11" s="541"/>
      <c r="AH11" s="677"/>
      <c r="AI11" s="677"/>
      <c r="AJ11" s="680"/>
    </row>
    <row r="12" spans="1:36" ht="45.95" customHeight="1" x14ac:dyDescent="0.25">
      <c r="A12" s="136"/>
      <c r="B12" s="686"/>
      <c r="C12" s="571"/>
      <c r="D12" s="571"/>
      <c r="E12" s="556"/>
      <c r="F12" s="559"/>
      <c r="G12" s="571"/>
      <c r="H12" s="559"/>
      <c r="I12" s="559"/>
      <c r="J12" s="132" t="s">
        <v>139</v>
      </c>
      <c r="K12" s="132" t="s">
        <v>140</v>
      </c>
      <c r="L12" s="131" t="s">
        <v>126</v>
      </c>
      <c r="M12" s="133" t="s">
        <v>127</v>
      </c>
      <c r="N12" s="559"/>
      <c r="O12" s="571"/>
      <c r="P12" s="559"/>
      <c r="Q12" s="559"/>
      <c r="R12" s="559"/>
      <c r="S12" s="559"/>
      <c r="T12" s="553"/>
      <c r="U12" s="553"/>
      <c r="V12" s="553"/>
      <c r="W12" s="541"/>
      <c r="X12" s="541"/>
      <c r="Y12" s="541"/>
      <c r="Z12" s="541"/>
      <c r="AA12" s="541"/>
      <c r="AB12" s="684"/>
      <c r="AC12" s="541"/>
      <c r="AD12" s="541"/>
      <c r="AE12" s="541"/>
      <c r="AF12" s="541"/>
      <c r="AG12" s="541"/>
      <c r="AH12" s="677"/>
      <c r="AI12" s="677"/>
      <c r="AJ12" s="680"/>
    </row>
    <row r="13" spans="1:36" ht="60.95" customHeight="1" thickBot="1" x14ac:dyDescent="0.3">
      <c r="A13" s="136"/>
      <c r="B13" s="686"/>
      <c r="C13" s="571"/>
      <c r="D13" s="571"/>
      <c r="E13" s="556"/>
      <c r="F13" s="682"/>
      <c r="G13" s="571"/>
      <c r="H13" s="682"/>
      <c r="I13" s="682"/>
      <c r="J13" s="132" t="s">
        <v>141</v>
      </c>
      <c r="K13" s="132" t="s">
        <v>142</v>
      </c>
      <c r="L13" s="131" t="s">
        <v>143</v>
      </c>
      <c r="M13" s="131" t="s">
        <v>144</v>
      </c>
      <c r="N13" s="682"/>
      <c r="O13" s="571"/>
      <c r="P13" s="682"/>
      <c r="Q13" s="682"/>
      <c r="R13" s="682"/>
      <c r="S13" s="682"/>
      <c r="T13" s="553"/>
      <c r="U13" s="553"/>
      <c r="V13" s="553"/>
      <c r="W13" s="541"/>
      <c r="X13" s="541"/>
      <c r="Y13" s="541"/>
      <c r="Z13" s="541"/>
      <c r="AA13" s="541"/>
      <c r="AB13" s="684"/>
      <c r="AC13" s="541"/>
      <c r="AD13" s="541"/>
      <c r="AE13" s="541"/>
      <c r="AF13" s="541"/>
      <c r="AG13" s="541"/>
      <c r="AH13" s="677"/>
      <c r="AI13" s="677"/>
      <c r="AJ13" s="680"/>
    </row>
    <row r="14" spans="1:36" ht="50.45" customHeight="1" x14ac:dyDescent="0.25">
      <c r="A14" s="136"/>
      <c r="B14" s="686"/>
      <c r="C14" s="571"/>
      <c r="D14" s="571"/>
      <c r="E14" s="556"/>
      <c r="F14" s="672" t="s">
        <v>151</v>
      </c>
      <c r="G14" s="571"/>
      <c r="H14" s="672" t="s">
        <v>41</v>
      </c>
      <c r="I14" s="672" t="s">
        <v>41</v>
      </c>
      <c r="J14" s="129" t="s">
        <v>691</v>
      </c>
      <c r="K14" s="132" t="s">
        <v>125</v>
      </c>
      <c r="L14" s="131" t="s">
        <v>126</v>
      </c>
      <c r="M14" s="133" t="s">
        <v>127</v>
      </c>
      <c r="N14" s="672" t="s">
        <v>128</v>
      </c>
      <c r="O14" s="556" t="s">
        <v>152</v>
      </c>
      <c r="P14" s="672" t="s">
        <v>130</v>
      </c>
      <c r="Q14" s="672" t="s">
        <v>44</v>
      </c>
      <c r="R14" s="672" t="s">
        <v>45</v>
      </c>
      <c r="S14" s="672" t="s">
        <v>131</v>
      </c>
      <c r="T14" s="553"/>
      <c r="U14" s="675">
        <v>316676.68</v>
      </c>
      <c r="V14" s="675">
        <v>316676.68</v>
      </c>
      <c r="W14" s="541">
        <v>0</v>
      </c>
      <c r="X14" s="541">
        <v>0</v>
      </c>
      <c r="Y14" s="541">
        <v>0</v>
      </c>
      <c r="Z14" s="541">
        <v>0</v>
      </c>
      <c r="AA14" s="541">
        <v>0</v>
      </c>
      <c r="AB14" s="673">
        <v>55884.12</v>
      </c>
      <c r="AC14" s="541" t="s">
        <v>132</v>
      </c>
      <c r="AD14" s="541">
        <v>0</v>
      </c>
      <c r="AE14" s="541">
        <f t="shared" ref="AE14" si="2">V14</f>
        <v>316676.68</v>
      </c>
      <c r="AF14" s="541">
        <v>0</v>
      </c>
      <c r="AG14" s="541">
        <v>0</v>
      </c>
      <c r="AH14" s="677"/>
      <c r="AI14" s="677"/>
      <c r="AJ14" s="680"/>
    </row>
    <row r="15" spans="1:36" ht="37.5" customHeight="1" x14ac:dyDescent="0.25">
      <c r="A15" s="136"/>
      <c r="B15" s="686"/>
      <c r="C15" s="571"/>
      <c r="D15" s="571"/>
      <c r="E15" s="556"/>
      <c r="F15" s="559"/>
      <c r="G15" s="571"/>
      <c r="H15" s="559"/>
      <c r="I15" s="559"/>
      <c r="J15" s="132" t="s">
        <v>135</v>
      </c>
      <c r="K15" s="132" t="s">
        <v>136</v>
      </c>
      <c r="L15" s="131" t="s">
        <v>137</v>
      </c>
      <c r="M15" s="131" t="s">
        <v>153</v>
      </c>
      <c r="N15" s="559"/>
      <c r="O15" s="556"/>
      <c r="P15" s="559"/>
      <c r="Q15" s="559"/>
      <c r="R15" s="559"/>
      <c r="S15" s="559"/>
      <c r="T15" s="553"/>
      <c r="U15" s="553"/>
      <c r="V15" s="553"/>
      <c r="W15" s="541"/>
      <c r="X15" s="541"/>
      <c r="Y15" s="541"/>
      <c r="Z15" s="541"/>
      <c r="AA15" s="541"/>
      <c r="AB15" s="550"/>
      <c r="AC15" s="541"/>
      <c r="AD15" s="541"/>
      <c r="AE15" s="541"/>
      <c r="AF15" s="541"/>
      <c r="AG15" s="541"/>
      <c r="AH15" s="677"/>
      <c r="AI15" s="677"/>
      <c r="AJ15" s="680"/>
    </row>
    <row r="16" spans="1:36" ht="47.1" customHeight="1" x14ac:dyDescent="0.25">
      <c r="A16" s="136"/>
      <c r="B16" s="686"/>
      <c r="C16" s="571"/>
      <c r="D16" s="571"/>
      <c r="E16" s="556"/>
      <c r="F16" s="559"/>
      <c r="G16" s="571"/>
      <c r="H16" s="559"/>
      <c r="I16" s="559"/>
      <c r="J16" s="132" t="s">
        <v>139</v>
      </c>
      <c r="K16" s="132" t="s">
        <v>140</v>
      </c>
      <c r="L16" s="131" t="s">
        <v>126</v>
      </c>
      <c r="M16" s="133" t="s">
        <v>127</v>
      </c>
      <c r="N16" s="559"/>
      <c r="O16" s="556"/>
      <c r="P16" s="559"/>
      <c r="Q16" s="559"/>
      <c r="R16" s="559"/>
      <c r="S16" s="559"/>
      <c r="T16" s="553"/>
      <c r="U16" s="553"/>
      <c r="V16" s="553"/>
      <c r="W16" s="541"/>
      <c r="X16" s="541"/>
      <c r="Y16" s="541"/>
      <c r="Z16" s="541"/>
      <c r="AA16" s="541"/>
      <c r="AB16" s="550"/>
      <c r="AC16" s="541"/>
      <c r="AD16" s="541"/>
      <c r="AE16" s="541"/>
      <c r="AF16" s="541"/>
      <c r="AG16" s="541"/>
      <c r="AH16" s="677"/>
      <c r="AI16" s="677"/>
      <c r="AJ16" s="680"/>
    </row>
    <row r="17" spans="1:36" ht="63" customHeight="1" thickBot="1" x14ac:dyDescent="0.3">
      <c r="A17" s="136"/>
      <c r="B17" s="686"/>
      <c r="C17" s="571"/>
      <c r="D17" s="571"/>
      <c r="E17" s="556"/>
      <c r="F17" s="682"/>
      <c r="G17" s="571"/>
      <c r="H17" s="682"/>
      <c r="I17" s="682"/>
      <c r="J17" s="132" t="s">
        <v>141</v>
      </c>
      <c r="K17" s="132" t="s">
        <v>142</v>
      </c>
      <c r="L17" s="131" t="s">
        <v>143</v>
      </c>
      <c r="M17" s="133" t="s">
        <v>144</v>
      </c>
      <c r="N17" s="682"/>
      <c r="O17" s="556"/>
      <c r="P17" s="682"/>
      <c r="Q17" s="682"/>
      <c r="R17" s="682"/>
      <c r="S17" s="682"/>
      <c r="T17" s="553"/>
      <c r="U17" s="553"/>
      <c r="V17" s="553"/>
      <c r="W17" s="541"/>
      <c r="X17" s="541"/>
      <c r="Y17" s="541"/>
      <c r="Z17" s="541"/>
      <c r="AA17" s="541"/>
      <c r="AB17" s="674"/>
      <c r="AC17" s="541"/>
      <c r="AD17" s="541"/>
      <c r="AE17" s="541"/>
      <c r="AF17" s="541"/>
      <c r="AG17" s="541"/>
      <c r="AH17" s="677"/>
      <c r="AI17" s="677"/>
      <c r="AJ17" s="680"/>
    </row>
    <row r="18" spans="1:36" ht="49.5" customHeight="1" x14ac:dyDescent="0.25">
      <c r="A18" s="127"/>
      <c r="B18" s="686"/>
      <c r="C18" s="571"/>
      <c r="D18" s="571"/>
      <c r="E18" s="556"/>
      <c r="F18" s="672" t="s">
        <v>154</v>
      </c>
      <c r="G18" s="571"/>
      <c r="H18" s="672" t="s">
        <v>41</v>
      </c>
      <c r="I18" s="672" t="s">
        <v>41</v>
      </c>
      <c r="J18" s="129" t="s">
        <v>691</v>
      </c>
      <c r="K18" s="132" t="s">
        <v>125</v>
      </c>
      <c r="L18" s="131" t="s">
        <v>126</v>
      </c>
      <c r="M18" s="133" t="s">
        <v>155</v>
      </c>
      <c r="N18" s="672" t="s">
        <v>128</v>
      </c>
      <c r="O18" s="556" t="s">
        <v>156</v>
      </c>
      <c r="P18" s="672" t="s">
        <v>130</v>
      </c>
      <c r="Q18" s="672" t="s">
        <v>44</v>
      </c>
      <c r="R18" s="672" t="s">
        <v>45</v>
      </c>
      <c r="S18" s="672" t="s">
        <v>131</v>
      </c>
      <c r="T18" s="553"/>
      <c r="U18" s="553">
        <f t="shared" ref="U18" si="3">V18</f>
        <v>233750</v>
      </c>
      <c r="V18" s="553">
        <v>233750</v>
      </c>
      <c r="W18" s="541">
        <v>0</v>
      </c>
      <c r="X18" s="541">
        <v>0</v>
      </c>
      <c r="Y18" s="541">
        <v>0</v>
      </c>
      <c r="Z18" s="541">
        <v>0</v>
      </c>
      <c r="AA18" s="541">
        <v>0</v>
      </c>
      <c r="AB18" s="671">
        <v>41250</v>
      </c>
      <c r="AC18" s="541" t="s">
        <v>132</v>
      </c>
      <c r="AD18" s="541">
        <v>0</v>
      </c>
      <c r="AE18" s="541">
        <f t="shared" ref="AE18" si="4">V18</f>
        <v>233750</v>
      </c>
      <c r="AF18" s="541">
        <v>0</v>
      </c>
      <c r="AG18" s="541">
        <v>0</v>
      </c>
      <c r="AH18" s="677"/>
      <c r="AI18" s="677"/>
      <c r="AJ18" s="680"/>
    </row>
    <row r="19" spans="1:36" ht="39" customHeight="1" x14ac:dyDescent="0.25">
      <c r="A19" s="127"/>
      <c r="B19" s="686"/>
      <c r="C19" s="571"/>
      <c r="D19" s="571"/>
      <c r="E19" s="556"/>
      <c r="F19" s="559"/>
      <c r="G19" s="571"/>
      <c r="H19" s="559"/>
      <c r="I19" s="559"/>
      <c r="J19" s="132" t="s">
        <v>135</v>
      </c>
      <c r="K19" s="132" t="s">
        <v>136</v>
      </c>
      <c r="L19" s="131" t="s">
        <v>137</v>
      </c>
      <c r="M19" s="131" t="s">
        <v>157</v>
      </c>
      <c r="N19" s="559"/>
      <c r="O19" s="556"/>
      <c r="P19" s="559"/>
      <c r="Q19" s="559"/>
      <c r="R19" s="559"/>
      <c r="S19" s="559"/>
      <c r="T19" s="553"/>
      <c r="U19" s="553"/>
      <c r="V19" s="553"/>
      <c r="W19" s="541"/>
      <c r="X19" s="541"/>
      <c r="Y19" s="541"/>
      <c r="Z19" s="541"/>
      <c r="AA19" s="541"/>
      <c r="AB19" s="550"/>
      <c r="AC19" s="541"/>
      <c r="AD19" s="541"/>
      <c r="AE19" s="541"/>
      <c r="AF19" s="541"/>
      <c r="AG19" s="541"/>
      <c r="AH19" s="677"/>
      <c r="AI19" s="677"/>
      <c r="AJ19" s="680"/>
    </row>
    <row r="20" spans="1:36" ht="53.45" customHeight="1" x14ac:dyDescent="0.25">
      <c r="A20" s="127"/>
      <c r="B20" s="686"/>
      <c r="C20" s="571"/>
      <c r="D20" s="571"/>
      <c r="E20" s="556"/>
      <c r="F20" s="559"/>
      <c r="G20" s="571"/>
      <c r="H20" s="559"/>
      <c r="I20" s="559"/>
      <c r="J20" s="132" t="s">
        <v>139</v>
      </c>
      <c r="K20" s="132" t="s">
        <v>140</v>
      </c>
      <c r="L20" s="131" t="s">
        <v>126</v>
      </c>
      <c r="M20" s="133" t="s">
        <v>127</v>
      </c>
      <c r="N20" s="559"/>
      <c r="O20" s="556"/>
      <c r="P20" s="559"/>
      <c r="Q20" s="559"/>
      <c r="R20" s="559"/>
      <c r="S20" s="559"/>
      <c r="T20" s="553"/>
      <c r="U20" s="553"/>
      <c r="V20" s="553"/>
      <c r="W20" s="541"/>
      <c r="X20" s="541"/>
      <c r="Y20" s="541"/>
      <c r="Z20" s="541"/>
      <c r="AA20" s="541"/>
      <c r="AB20" s="550"/>
      <c r="AC20" s="541"/>
      <c r="AD20" s="541"/>
      <c r="AE20" s="541"/>
      <c r="AF20" s="541"/>
      <c r="AG20" s="541"/>
      <c r="AH20" s="677"/>
      <c r="AI20" s="677"/>
      <c r="AJ20" s="680"/>
    </row>
    <row r="21" spans="1:36" ht="56.45" customHeight="1" thickBot="1" x14ac:dyDescent="0.3">
      <c r="A21" s="127"/>
      <c r="B21" s="687"/>
      <c r="C21" s="572"/>
      <c r="D21" s="572"/>
      <c r="E21" s="557"/>
      <c r="F21" s="560"/>
      <c r="G21" s="572"/>
      <c r="H21" s="560"/>
      <c r="I21" s="560"/>
      <c r="J21" s="135" t="s">
        <v>141</v>
      </c>
      <c r="K21" s="135" t="s">
        <v>142</v>
      </c>
      <c r="L21" s="134" t="s">
        <v>143</v>
      </c>
      <c r="M21" s="134" t="s">
        <v>144</v>
      </c>
      <c r="N21" s="560"/>
      <c r="O21" s="557"/>
      <c r="P21" s="560"/>
      <c r="Q21" s="560"/>
      <c r="R21" s="560"/>
      <c r="S21" s="560"/>
      <c r="T21" s="554"/>
      <c r="U21" s="554"/>
      <c r="V21" s="554"/>
      <c r="W21" s="542"/>
      <c r="X21" s="542"/>
      <c r="Y21" s="542"/>
      <c r="Z21" s="542"/>
      <c r="AA21" s="542"/>
      <c r="AB21" s="551"/>
      <c r="AC21" s="542"/>
      <c r="AD21" s="542"/>
      <c r="AE21" s="542"/>
      <c r="AF21" s="542"/>
      <c r="AG21" s="542"/>
      <c r="AH21" s="678"/>
      <c r="AI21" s="678"/>
      <c r="AJ21" s="681"/>
    </row>
    <row r="22" spans="1:36" ht="52.5" customHeight="1" x14ac:dyDescent="0.25">
      <c r="A22" s="136"/>
      <c r="B22" s="564" t="s">
        <v>158</v>
      </c>
      <c r="C22" s="567" t="s">
        <v>120</v>
      </c>
      <c r="D22" s="567" t="s">
        <v>121</v>
      </c>
      <c r="E22" s="567" t="s">
        <v>122</v>
      </c>
      <c r="F22" s="558" t="s">
        <v>165</v>
      </c>
      <c r="G22" s="570" t="s">
        <v>124</v>
      </c>
      <c r="H22" s="558" t="s">
        <v>41</v>
      </c>
      <c r="I22" s="558" t="s">
        <v>41</v>
      </c>
      <c r="J22" s="129" t="s">
        <v>691</v>
      </c>
      <c r="K22" s="129" t="s">
        <v>125</v>
      </c>
      <c r="L22" s="128" t="s">
        <v>126</v>
      </c>
      <c r="M22" s="130" t="s">
        <v>127</v>
      </c>
      <c r="N22" s="558" t="s">
        <v>128</v>
      </c>
      <c r="O22" s="555" t="s">
        <v>406</v>
      </c>
      <c r="P22" s="558" t="s">
        <v>130</v>
      </c>
      <c r="Q22" s="558" t="s">
        <v>44</v>
      </c>
      <c r="R22" s="558" t="s">
        <v>45</v>
      </c>
      <c r="S22" s="558" t="s">
        <v>131</v>
      </c>
      <c r="T22" s="552">
        <f>U22</f>
        <v>0</v>
      </c>
      <c r="U22" s="552">
        <f>V22</f>
        <v>0</v>
      </c>
      <c r="V22" s="552">
        <v>0</v>
      </c>
      <c r="W22" s="540">
        <v>0</v>
      </c>
      <c r="X22" s="540">
        <v>0</v>
      </c>
      <c r="Y22" s="540">
        <v>0</v>
      </c>
      <c r="Z22" s="540">
        <v>0</v>
      </c>
      <c r="AA22" s="540">
        <v>0</v>
      </c>
      <c r="AB22" s="549">
        <v>0</v>
      </c>
      <c r="AC22" s="540" t="s">
        <v>132</v>
      </c>
      <c r="AD22" s="540">
        <v>0</v>
      </c>
      <c r="AE22" s="540">
        <f t="shared" ref="AE22" si="5">V22</f>
        <v>0</v>
      </c>
      <c r="AF22" s="540">
        <v>0</v>
      </c>
      <c r="AG22" s="540">
        <v>0</v>
      </c>
      <c r="AH22" s="543" t="s">
        <v>166</v>
      </c>
      <c r="AI22" s="543" t="s">
        <v>167</v>
      </c>
      <c r="AJ22" s="546" t="s">
        <v>723</v>
      </c>
    </row>
    <row r="23" spans="1:36" ht="37.5" customHeight="1" x14ac:dyDescent="0.25">
      <c r="A23" s="136"/>
      <c r="B23" s="565"/>
      <c r="C23" s="568"/>
      <c r="D23" s="568"/>
      <c r="E23" s="568"/>
      <c r="F23" s="559"/>
      <c r="G23" s="571"/>
      <c r="H23" s="559"/>
      <c r="I23" s="559"/>
      <c r="J23" s="132" t="s">
        <v>135</v>
      </c>
      <c r="K23" s="132" t="s">
        <v>136</v>
      </c>
      <c r="L23" s="131" t="s">
        <v>137</v>
      </c>
      <c r="M23" s="133" t="s">
        <v>168</v>
      </c>
      <c r="N23" s="559"/>
      <c r="O23" s="556"/>
      <c r="P23" s="559"/>
      <c r="Q23" s="559"/>
      <c r="R23" s="559"/>
      <c r="S23" s="559"/>
      <c r="T23" s="553"/>
      <c r="U23" s="553"/>
      <c r="V23" s="553"/>
      <c r="W23" s="541"/>
      <c r="X23" s="541"/>
      <c r="Y23" s="541"/>
      <c r="Z23" s="541"/>
      <c r="AA23" s="541"/>
      <c r="AB23" s="550"/>
      <c r="AC23" s="541"/>
      <c r="AD23" s="541"/>
      <c r="AE23" s="541"/>
      <c r="AF23" s="541"/>
      <c r="AG23" s="541"/>
      <c r="AH23" s="544"/>
      <c r="AI23" s="544"/>
      <c r="AJ23" s="547"/>
    </row>
    <row r="24" spans="1:36" ht="47.1" customHeight="1" x14ac:dyDescent="0.25">
      <c r="A24" s="136"/>
      <c r="B24" s="565"/>
      <c r="C24" s="568"/>
      <c r="D24" s="568"/>
      <c r="E24" s="568"/>
      <c r="F24" s="559"/>
      <c r="G24" s="571"/>
      <c r="H24" s="559"/>
      <c r="I24" s="559"/>
      <c r="J24" s="132" t="s">
        <v>139</v>
      </c>
      <c r="K24" s="132" t="s">
        <v>140</v>
      </c>
      <c r="L24" s="131" t="s">
        <v>126</v>
      </c>
      <c r="M24" s="133" t="s">
        <v>127</v>
      </c>
      <c r="N24" s="559"/>
      <c r="O24" s="556"/>
      <c r="P24" s="559"/>
      <c r="Q24" s="559"/>
      <c r="R24" s="559"/>
      <c r="S24" s="559"/>
      <c r="T24" s="553"/>
      <c r="U24" s="553"/>
      <c r="V24" s="553"/>
      <c r="W24" s="541"/>
      <c r="X24" s="541"/>
      <c r="Y24" s="541"/>
      <c r="Z24" s="541"/>
      <c r="AA24" s="541"/>
      <c r="AB24" s="550"/>
      <c r="AC24" s="541"/>
      <c r="AD24" s="541"/>
      <c r="AE24" s="541"/>
      <c r="AF24" s="541"/>
      <c r="AG24" s="541"/>
      <c r="AH24" s="544"/>
      <c r="AI24" s="544"/>
      <c r="AJ24" s="547"/>
    </row>
    <row r="25" spans="1:36" ht="56.45" customHeight="1" thickBot="1" x14ac:dyDescent="0.3">
      <c r="A25" s="136"/>
      <c r="B25" s="566"/>
      <c r="C25" s="569"/>
      <c r="D25" s="569"/>
      <c r="E25" s="569"/>
      <c r="F25" s="560"/>
      <c r="G25" s="572"/>
      <c r="H25" s="560"/>
      <c r="I25" s="560"/>
      <c r="J25" s="135" t="s">
        <v>141</v>
      </c>
      <c r="K25" s="135" t="s">
        <v>142</v>
      </c>
      <c r="L25" s="134" t="s">
        <v>143</v>
      </c>
      <c r="M25" s="134" t="s">
        <v>144</v>
      </c>
      <c r="N25" s="560"/>
      <c r="O25" s="557"/>
      <c r="P25" s="560"/>
      <c r="Q25" s="560"/>
      <c r="R25" s="560"/>
      <c r="S25" s="560"/>
      <c r="T25" s="554"/>
      <c r="U25" s="554"/>
      <c r="V25" s="554"/>
      <c r="W25" s="542"/>
      <c r="X25" s="542"/>
      <c r="Y25" s="542"/>
      <c r="Z25" s="542"/>
      <c r="AA25" s="542"/>
      <c r="AB25" s="551"/>
      <c r="AC25" s="542"/>
      <c r="AD25" s="542"/>
      <c r="AE25" s="542"/>
      <c r="AF25" s="542"/>
      <c r="AG25" s="542"/>
      <c r="AH25" s="545"/>
      <c r="AI25" s="545"/>
      <c r="AJ25" s="548"/>
    </row>
    <row r="26" spans="1:36" ht="52.5" customHeight="1" x14ac:dyDescent="0.25">
      <c r="A26" s="136"/>
      <c r="B26" s="564" t="s">
        <v>164</v>
      </c>
      <c r="C26" s="567" t="s">
        <v>120</v>
      </c>
      <c r="D26" s="567" t="s">
        <v>121</v>
      </c>
      <c r="E26" s="567" t="s">
        <v>122</v>
      </c>
      <c r="F26" s="558" t="s">
        <v>159</v>
      </c>
      <c r="G26" s="570" t="s">
        <v>124</v>
      </c>
      <c r="H26" s="558" t="s">
        <v>41</v>
      </c>
      <c r="I26" s="558" t="s">
        <v>41</v>
      </c>
      <c r="J26" s="129" t="s">
        <v>691</v>
      </c>
      <c r="K26" s="129" t="s">
        <v>125</v>
      </c>
      <c r="L26" s="128" t="s">
        <v>126</v>
      </c>
      <c r="M26" s="130" t="s">
        <v>127</v>
      </c>
      <c r="N26" s="558" t="s">
        <v>128</v>
      </c>
      <c r="O26" s="555" t="s">
        <v>160</v>
      </c>
      <c r="P26" s="558" t="s">
        <v>130</v>
      </c>
      <c r="Q26" s="558" t="s">
        <v>44</v>
      </c>
      <c r="R26" s="558" t="s">
        <v>45</v>
      </c>
      <c r="S26" s="558" t="s">
        <v>131</v>
      </c>
      <c r="T26" s="582">
        <f>U26</f>
        <v>595000</v>
      </c>
      <c r="U26" s="552">
        <f>V26</f>
        <v>595000</v>
      </c>
      <c r="V26" s="552">
        <v>595000</v>
      </c>
      <c r="W26" s="540">
        <v>0</v>
      </c>
      <c r="X26" s="540">
        <v>0</v>
      </c>
      <c r="Y26" s="540">
        <v>0</v>
      </c>
      <c r="Z26" s="540">
        <v>0</v>
      </c>
      <c r="AA26" s="540">
        <v>0</v>
      </c>
      <c r="AB26" s="549">
        <v>105000</v>
      </c>
      <c r="AC26" s="540" t="s">
        <v>132</v>
      </c>
      <c r="AD26" s="540">
        <v>0</v>
      </c>
      <c r="AE26" s="540">
        <f t="shared" ref="AE26" si="6">V26</f>
        <v>595000</v>
      </c>
      <c r="AF26" s="540">
        <v>0</v>
      </c>
      <c r="AG26" s="540">
        <v>0</v>
      </c>
      <c r="AH26" s="543" t="s">
        <v>161</v>
      </c>
      <c r="AI26" s="543" t="s">
        <v>162</v>
      </c>
      <c r="AJ26" s="546" t="s">
        <v>688</v>
      </c>
    </row>
    <row r="27" spans="1:36" ht="37.5" customHeight="1" x14ac:dyDescent="0.25">
      <c r="A27" s="136"/>
      <c r="B27" s="565"/>
      <c r="C27" s="568"/>
      <c r="D27" s="568"/>
      <c r="E27" s="568"/>
      <c r="F27" s="559"/>
      <c r="G27" s="571"/>
      <c r="H27" s="559"/>
      <c r="I27" s="559"/>
      <c r="J27" s="132" t="s">
        <v>135</v>
      </c>
      <c r="K27" s="132" t="s">
        <v>136</v>
      </c>
      <c r="L27" s="131" t="s">
        <v>137</v>
      </c>
      <c r="M27" s="133" t="s">
        <v>163</v>
      </c>
      <c r="N27" s="559"/>
      <c r="O27" s="556"/>
      <c r="P27" s="559"/>
      <c r="Q27" s="559"/>
      <c r="R27" s="559"/>
      <c r="S27" s="559"/>
      <c r="T27" s="583"/>
      <c r="U27" s="553"/>
      <c r="V27" s="553"/>
      <c r="W27" s="541"/>
      <c r="X27" s="541"/>
      <c r="Y27" s="541"/>
      <c r="Z27" s="541"/>
      <c r="AA27" s="541"/>
      <c r="AB27" s="550"/>
      <c r="AC27" s="541"/>
      <c r="AD27" s="541"/>
      <c r="AE27" s="541"/>
      <c r="AF27" s="541"/>
      <c r="AG27" s="541"/>
      <c r="AH27" s="544"/>
      <c r="AI27" s="544"/>
      <c r="AJ27" s="547"/>
    </row>
    <row r="28" spans="1:36" ht="47.1" customHeight="1" x14ac:dyDescent="0.25">
      <c r="A28" s="136"/>
      <c r="B28" s="565"/>
      <c r="C28" s="568"/>
      <c r="D28" s="568"/>
      <c r="E28" s="568"/>
      <c r="F28" s="559"/>
      <c r="G28" s="571"/>
      <c r="H28" s="559"/>
      <c r="I28" s="559"/>
      <c r="J28" s="132" t="s">
        <v>139</v>
      </c>
      <c r="K28" s="132" t="s">
        <v>140</v>
      </c>
      <c r="L28" s="131" t="s">
        <v>126</v>
      </c>
      <c r="M28" s="133" t="s">
        <v>127</v>
      </c>
      <c r="N28" s="559"/>
      <c r="O28" s="556"/>
      <c r="P28" s="559"/>
      <c r="Q28" s="559"/>
      <c r="R28" s="559"/>
      <c r="S28" s="559"/>
      <c r="T28" s="583"/>
      <c r="U28" s="553"/>
      <c r="V28" s="553"/>
      <c r="W28" s="541"/>
      <c r="X28" s="541"/>
      <c r="Y28" s="541"/>
      <c r="Z28" s="541"/>
      <c r="AA28" s="541"/>
      <c r="AB28" s="550"/>
      <c r="AC28" s="541"/>
      <c r="AD28" s="541"/>
      <c r="AE28" s="541"/>
      <c r="AF28" s="541"/>
      <c r="AG28" s="541"/>
      <c r="AH28" s="544"/>
      <c r="AI28" s="544"/>
      <c r="AJ28" s="547"/>
    </row>
    <row r="29" spans="1:36" ht="56.45" customHeight="1" thickBot="1" x14ac:dyDescent="0.3">
      <c r="A29" s="136"/>
      <c r="B29" s="566"/>
      <c r="C29" s="569"/>
      <c r="D29" s="569"/>
      <c r="E29" s="569"/>
      <c r="F29" s="560"/>
      <c r="G29" s="572"/>
      <c r="H29" s="560"/>
      <c r="I29" s="560"/>
      <c r="J29" s="135" t="s">
        <v>141</v>
      </c>
      <c r="K29" s="135" t="s">
        <v>142</v>
      </c>
      <c r="L29" s="134" t="s">
        <v>143</v>
      </c>
      <c r="M29" s="134" t="s">
        <v>144</v>
      </c>
      <c r="N29" s="560"/>
      <c r="O29" s="557"/>
      <c r="P29" s="560"/>
      <c r="Q29" s="560"/>
      <c r="R29" s="560"/>
      <c r="S29" s="560"/>
      <c r="T29" s="584"/>
      <c r="U29" s="554"/>
      <c r="V29" s="554"/>
      <c r="W29" s="542"/>
      <c r="X29" s="542"/>
      <c r="Y29" s="542"/>
      <c r="Z29" s="542"/>
      <c r="AA29" s="542"/>
      <c r="AB29" s="551"/>
      <c r="AC29" s="542"/>
      <c r="AD29" s="542"/>
      <c r="AE29" s="542"/>
      <c r="AF29" s="542"/>
      <c r="AG29" s="542"/>
      <c r="AH29" s="545"/>
      <c r="AI29" s="545"/>
      <c r="AJ29" s="548"/>
    </row>
    <row r="30" spans="1:36" s="140" customFormat="1" ht="48" customHeight="1" x14ac:dyDescent="0.25">
      <c r="A30" s="137"/>
      <c r="B30" s="607" t="s">
        <v>492</v>
      </c>
      <c r="C30" s="609" t="s">
        <v>493</v>
      </c>
      <c r="D30" s="609" t="s">
        <v>494</v>
      </c>
      <c r="E30" s="609" t="s">
        <v>495</v>
      </c>
      <c r="F30" s="308" t="s">
        <v>496</v>
      </c>
      <c r="G30" s="308" t="s">
        <v>497</v>
      </c>
      <c r="H30" s="308" t="s">
        <v>41</v>
      </c>
      <c r="I30" s="308" t="s">
        <v>41</v>
      </c>
      <c r="J30" s="138" t="s">
        <v>498</v>
      </c>
      <c r="K30" s="138" t="s">
        <v>499</v>
      </c>
      <c r="L30" s="116" t="s">
        <v>231</v>
      </c>
      <c r="M30" s="139" t="s">
        <v>500</v>
      </c>
      <c r="N30" s="308" t="s">
        <v>128</v>
      </c>
      <c r="O30" s="602" t="s">
        <v>501</v>
      </c>
      <c r="P30" s="308" t="s">
        <v>130</v>
      </c>
      <c r="Q30" s="308" t="s">
        <v>44</v>
      </c>
      <c r="R30" s="308" t="s">
        <v>45</v>
      </c>
      <c r="S30" s="308" t="s">
        <v>131</v>
      </c>
      <c r="T30" s="588">
        <f>+U30+U32</f>
        <v>550800</v>
      </c>
      <c r="U30" s="631">
        <f>V30</f>
        <v>117716.5</v>
      </c>
      <c r="V30" s="631">
        <v>117716.5</v>
      </c>
      <c r="W30" s="631">
        <v>0</v>
      </c>
      <c r="X30" s="631">
        <v>0</v>
      </c>
      <c r="Y30" s="631">
        <v>0</v>
      </c>
      <c r="Z30" s="631">
        <v>0</v>
      </c>
      <c r="AA30" s="631">
        <v>0</v>
      </c>
      <c r="AB30" s="633">
        <v>20773.5</v>
      </c>
      <c r="AC30" s="631" t="s">
        <v>54</v>
      </c>
      <c r="AD30" s="631">
        <v>0</v>
      </c>
      <c r="AE30" s="631">
        <f>V30</f>
        <v>117716.5</v>
      </c>
      <c r="AF30" s="588">
        <v>0</v>
      </c>
      <c r="AG30" s="588">
        <v>0</v>
      </c>
      <c r="AH30" s="621" t="s">
        <v>305</v>
      </c>
      <c r="AI30" s="621" t="s">
        <v>369</v>
      </c>
      <c r="AJ30" s="624" t="s">
        <v>706</v>
      </c>
    </row>
    <row r="31" spans="1:36" s="140" customFormat="1" ht="59.45" customHeight="1" x14ac:dyDescent="0.25">
      <c r="A31" s="137"/>
      <c r="B31" s="638"/>
      <c r="C31" s="639"/>
      <c r="D31" s="639"/>
      <c r="E31" s="639"/>
      <c r="F31" s="313"/>
      <c r="G31" s="313"/>
      <c r="H31" s="313"/>
      <c r="I31" s="313"/>
      <c r="J31" s="141" t="s">
        <v>502</v>
      </c>
      <c r="K31" s="141" t="s">
        <v>503</v>
      </c>
      <c r="L31" s="118" t="s">
        <v>240</v>
      </c>
      <c r="M31" s="142" t="s">
        <v>500</v>
      </c>
      <c r="N31" s="313"/>
      <c r="O31" s="630"/>
      <c r="P31" s="313"/>
      <c r="Q31" s="313"/>
      <c r="R31" s="313"/>
      <c r="S31" s="313"/>
      <c r="T31" s="620"/>
      <c r="U31" s="632"/>
      <c r="V31" s="632"/>
      <c r="W31" s="632"/>
      <c r="X31" s="632"/>
      <c r="Y31" s="632"/>
      <c r="Z31" s="632"/>
      <c r="AA31" s="632"/>
      <c r="AB31" s="634"/>
      <c r="AC31" s="632"/>
      <c r="AD31" s="632"/>
      <c r="AE31" s="632"/>
      <c r="AF31" s="620"/>
      <c r="AG31" s="620"/>
      <c r="AH31" s="622"/>
      <c r="AI31" s="622"/>
      <c r="AJ31" s="625"/>
    </row>
    <row r="32" spans="1:36" s="140" customFormat="1" ht="31.5" customHeight="1" x14ac:dyDescent="0.25">
      <c r="A32" s="137"/>
      <c r="B32" s="638"/>
      <c r="C32" s="639"/>
      <c r="D32" s="639"/>
      <c r="E32" s="639"/>
      <c r="F32" s="313" t="s">
        <v>504</v>
      </c>
      <c r="G32" s="627" t="s">
        <v>124</v>
      </c>
      <c r="H32" s="313" t="s">
        <v>41</v>
      </c>
      <c r="I32" s="313" t="s">
        <v>41</v>
      </c>
      <c r="J32" s="141" t="s">
        <v>505</v>
      </c>
      <c r="K32" s="141" t="s">
        <v>506</v>
      </c>
      <c r="L32" s="118" t="s">
        <v>507</v>
      </c>
      <c r="M32" s="142" t="s">
        <v>508</v>
      </c>
      <c r="N32" s="313" t="s">
        <v>128</v>
      </c>
      <c r="O32" s="630" t="s">
        <v>501</v>
      </c>
      <c r="P32" s="313" t="s">
        <v>130</v>
      </c>
      <c r="Q32" s="313" t="s">
        <v>44</v>
      </c>
      <c r="R32" s="313" t="s">
        <v>45</v>
      </c>
      <c r="S32" s="313" t="s">
        <v>131</v>
      </c>
      <c r="T32" s="620"/>
      <c r="U32" s="617">
        <f>V32</f>
        <v>433083.5</v>
      </c>
      <c r="V32" s="617">
        <v>433083.5</v>
      </c>
      <c r="W32" s="611">
        <v>0</v>
      </c>
      <c r="X32" s="611">
        <v>0</v>
      </c>
      <c r="Y32" s="611">
        <v>0</v>
      </c>
      <c r="Z32" s="611">
        <v>0</v>
      </c>
      <c r="AA32" s="611">
        <v>0</v>
      </c>
      <c r="AB32" s="611">
        <v>76426.5</v>
      </c>
      <c r="AC32" s="611" t="s">
        <v>132</v>
      </c>
      <c r="AD32" s="611">
        <v>0</v>
      </c>
      <c r="AE32" s="611">
        <f>V32</f>
        <v>433083.5</v>
      </c>
      <c r="AF32" s="614">
        <v>0</v>
      </c>
      <c r="AG32" s="604">
        <v>0</v>
      </c>
      <c r="AH32" s="622"/>
      <c r="AI32" s="622"/>
      <c r="AJ32" s="625"/>
    </row>
    <row r="33" spans="1:36" s="140" customFormat="1" ht="41.1" customHeight="1" x14ac:dyDescent="0.25">
      <c r="A33" s="137"/>
      <c r="B33" s="638"/>
      <c r="C33" s="639"/>
      <c r="D33" s="639"/>
      <c r="E33" s="639"/>
      <c r="F33" s="313"/>
      <c r="G33" s="628"/>
      <c r="H33" s="313"/>
      <c r="I33" s="313"/>
      <c r="J33" s="141" t="s">
        <v>509</v>
      </c>
      <c r="K33" s="141" t="s">
        <v>510</v>
      </c>
      <c r="L33" s="118" t="s">
        <v>222</v>
      </c>
      <c r="M33" s="142" t="s">
        <v>511</v>
      </c>
      <c r="N33" s="313"/>
      <c r="O33" s="630"/>
      <c r="P33" s="313"/>
      <c r="Q33" s="313"/>
      <c r="R33" s="313"/>
      <c r="S33" s="313"/>
      <c r="T33" s="620"/>
      <c r="U33" s="618"/>
      <c r="V33" s="618"/>
      <c r="W33" s="612"/>
      <c r="X33" s="612"/>
      <c r="Y33" s="612"/>
      <c r="Z33" s="612"/>
      <c r="AA33" s="612"/>
      <c r="AB33" s="612"/>
      <c r="AC33" s="612"/>
      <c r="AD33" s="612"/>
      <c r="AE33" s="612"/>
      <c r="AF33" s="615"/>
      <c r="AG33" s="605"/>
      <c r="AH33" s="622"/>
      <c r="AI33" s="622"/>
      <c r="AJ33" s="625"/>
    </row>
    <row r="34" spans="1:36" s="140" customFormat="1" ht="39" customHeight="1" x14ac:dyDescent="0.25">
      <c r="B34" s="638"/>
      <c r="C34" s="639"/>
      <c r="D34" s="639"/>
      <c r="E34" s="639"/>
      <c r="F34" s="313"/>
      <c r="G34" s="628"/>
      <c r="H34" s="313"/>
      <c r="I34" s="313"/>
      <c r="J34" s="141" t="s">
        <v>512</v>
      </c>
      <c r="K34" s="141" t="s">
        <v>513</v>
      </c>
      <c r="L34" s="118" t="s">
        <v>126</v>
      </c>
      <c r="M34" s="142" t="s">
        <v>127</v>
      </c>
      <c r="N34" s="313"/>
      <c r="O34" s="630"/>
      <c r="P34" s="313"/>
      <c r="Q34" s="313"/>
      <c r="R34" s="313"/>
      <c r="S34" s="313"/>
      <c r="T34" s="620"/>
      <c r="U34" s="618"/>
      <c r="V34" s="618"/>
      <c r="W34" s="612"/>
      <c r="X34" s="612"/>
      <c r="Y34" s="612"/>
      <c r="Z34" s="612"/>
      <c r="AA34" s="612"/>
      <c r="AB34" s="612"/>
      <c r="AC34" s="612"/>
      <c r="AD34" s="612"/>
      <c r="AE34" s="612"/>
      <c r="AF34" s="615"/>
      <c r="AG34" s="605"/>
      <c r="AH34" s="622"/>
      <c r="AI34" s="622"/>
      <c r="AJ34" s="625"/>
    </row>
    <row r="35" spans="1:36" s="140" customFormat="1" ht="51.95" customHeight="1" thickBot="1" x14ac:dyDescent="0.3">
      <c r="B35" s="608"/>
      <c r="C35" s="610"/>
      <c r="D35" s="610"/>
      <c r="E35" s="610"/>
      <c r="F35" s="309"/>
      <c r="G35" s="629"/>
      <c r="H35" s="309"/>
      <c r="I35" s="309"/>
      <c r="J35" s="143" t="s">
        <v>514</v>
      </c>
      <c r="K35" s="143" t="s">
        <v>515</v>
      </c>
      <c r="L35" s="117" t="s">
        <v>126</v>
      </c>
      <c r="M35" s="144" t="s">
        <v>127</v>
      </c>
      <c r="N35" s="309"/>
      <c r="O35" s="603"/>
      <c r="P35" s="309"/>
      <c r="Q35" s="309"/>
      <c r="R35" s="309"/>
      <c r="S35" s="309"/>
      <c r="T35" s="589"/>
      <c r="U35" s="619"/>
      <c r="V35" s="619"/>
      <c r="W35" s="613"/>
      <c r="X35" s="613"/>
      <c r="Y35" s="613"/>
      <c r="Z35" s="613"/>
      <c r="AA35" s="613"/>
      <c r="AB35" s="613"/>
      <c r="AC35" s="613"/>
      <c r="AD35" s="613"/>
      <c r="AE35" s="613"/>
      <c r="AF35" s="616"/>
      <c r="AG35" s="606"/>
      <c r="AH35" s="623"/>
      <c r="AI35" s="623"/>
      <c r="AJ35" s="626"/>
    </row>
    <row r="36" spans="1:36" s="140" customFormat="1" ht="40.5" customHeight="1" x14ac:dyDescent="0.25">
      <c r="A36" s="137"/>
      <c r="B36" s="607" t="s">
        <v>516</v>
      </c>
      <c r="C36" s="609" t="s">
        <v>493</v>
      </c>
      <c r="D36" s="609" t="s">
        <v>494</v>
      </c>
      <c r="E36" s="609" t="s">
        <v>495</v>
      </c>
      <c r="F36" s="308" t="s">
        <v>517</v>
      </c>
      <c r="G36" s="308" t="s">
        <v>497</v>
      </c>
      <c r="H36" s="308" t="s">
        <v>41</v>
      </c>
      <c r="I36" s="308" t="s">
        <v>41</v>
      </c>
      <c r="J36" s="138" t="s">
        <v>498</v>
      </c>
      <c r="K36" s="138" t="s">
        <v>499</v>
      </c>
      <c r="L36" s="116" t="s">
        <v>231</v>
      </c>
      <c r="M36" s="139" t="s">
        <v>518</v>
      </c>
      <c r="N36" s="308" t="s">
        <v>128</v>
      </c>
      <c r="O36" s="602" t="s">
        <v>501</v>
      </c>
      <c r="P36" s="308" t="s">
        <v>130</v>
      </c>
      <c r="Q36" s="308" t="s">
        <v>44</v>
      </c>
      <c r="R36" s="308" t="s">
        <v>45</v>
      </c>
      <c r="S36" s="308" t="s">
        <v>131</v>
      </c>
      <c r="T36" s="588">
        <f>U36+U38</f>
        <v>455078.95</v>
      </c>
      <c r="U36" s="670">
        <v>413671.2</v>
      </c>
      <c r="V36" s="670">
        <v>413671.2</v>
      </c>
      <c r="W36" s="631">
        <v>0</v>
      </c>
      <c r="X36" s="631">
        <v>0</v>
      </c>
      <c r="Y36" s="631">
        <v>0</v>
      </c>
      <c r="Z36" s="631">
        <v>0</v>
      </c>
      <c r="AA36" s="631">
        <v>0</v>
      </c>
      <c r="AB36" s="670">
        <v>379613.8</v>
      </c>
      <c r="AC36" s="631" t="s">
        <v>54</v>
      </c>
      <c r="AD36" s="631">
        <v>0</v>
      </c>
      <c r="AE36" s="670">
        <f>V36</f>
        <v>413671.2</v>
      </c>
      <c r="AF36" s="588">
        <v>0</v>
      </c>
      <c r="AG36" s="588">
        <v>0</v>
      </c>
      <c r="AH36" s="621" t="s">
        <v>305</v>
      </c>
      <c r="AI36" s="621" t="s">
        <v>369</v>
      </c>
      <c r="AJ36" s="624" t="s">
        <v>706</v>
      </c>
    </row>
    <row r="37" spans="1:36" s="140" customFormat="1" ht="53.45" customHeight="1" x14ac:dyDescent="0.25">
      <c r="A37" s="137"/>
      <c r="B37" s="638"/>
      <c r="C37" s="639"/>
      <c r="D37" s="639"/>
      <c r="E37" s="639"/>
      <c r="F37" s="313"/>
      <c r="G37" s="313"/>
      <c r="H37" s="313"/>
      <c r="I37" s="313"/>
      <c r="J37" s="141" t="s">
        <v>502</v>
      </c>
      <c r="K37" s="141" t="s">
        <v>503</v>
      </c>
      <c r="L37" s="118" t="s">
        <v>240</v>
      </c>
      <c r="M37" s="142" t="s">
        <v>518</v>
      </c>
      <c r="N37" s="313"/>
      <c r="O37" s="630"/>
      <c r="P37" s="313"/>
      <c r="Q37" s="313"/>
      <c r="R37" s="313"/>
      <c r="S37" s="313"/>
      <c r="T37" s="620"/>
      <c r="U37" s="632"/>
      <c r="V37" s="632"/>
      <c r="W37" s="632"/>
      <c r="X37" s="632"/>
      <c r="Y37" s="632"/>
      <c r="Z37" s="632"/>
      <c r="AA37" s="632"/>
      <c r="AB37" s="634"/>
      <c r="AC37" s="632"/>
      <c r="AD37" s="632"/>
      <c r="AE37" s="632"/>
      <c r="AF37" s="620"/>
      <c r="AG37" s="620"/>
      <c r="AH37" s="622"/>
      <c r="AI37" s="622"/>
      <c r="AJ37" s="625"/>
    </row>
    <row r="38" spans="1:36" s="140" customFormat="1" ht="31.5" customHeight="1" x14ac:dyDescent="0.25">
      <c r="A38" s="137"/>
      <c r="B38" s="638"/>
      <c r="C38" s="639"/>
      <c r="D38" s="639"/>
      <c r="E38" s="639"/>
      <c r="F38" s="313" t="s">
        <v>519</v>
      </c>
      <c r="G38" s="627" t="s">
        <v>124</v>
      </c>
      <c r="H38" s="313" t="s">
        <v>41</v>
      </c>
      <c r="I38" s="313" t="s">
        <v>41</v>
      </c>
      <c r="J38" s="141" t="s">
        <v>505</v>
      </c>
      <c r="K38" s="141" t="s">
        <v>506</v>
      </c>
      <c r="L38" s="118" t="s">
        <v>507</v>
      </c>
      <c r="M38" s="142" t="s">
        <v>518</v>
      </c>
      <c r="N38" s="313" t="s">
        <v>128</v>
      </c>
      <c r="O38" s="630" t="s">
        <v>501</v>
      </c>
      <c r="P38" s="313" t="s">
        <v>130</v>
      </c>
      <c r="Q38" s="313" t="s">
        <v>44</v>
      </c>
      <c r="R38" s="313" t="s">
        <v>45</v>
      </c>
      <c r="S38" s="313" t="s">
        <v>131</v>
      </c>
      <c r="T38" s="620"/>
      <c r="U38" s="617">
        <f>V38</f>
        <v>41407.75</v>
      </c>
      <c r="V38" s="617">
        <v>41407.75</v>
      </c>
      <c r="W38" s="611">
        <v>0</v>
      </c>
      <c r="X38" s="611">
        <v>0</v>
      </c>
      <c r="Y38" s="611">
        <v>0</v>
      </c>
      <c r="Z38" s="611">
        <v>0</v>
      </c>
      <c r="AA38" s="611">
        <v>0</v>
      </c>
      <c r="AB38" s="611">
        <v>7307.25</v>
      </c>
      <c r="AC38" s="611" t="s">
        <v>132</v>
      </c>
      <c r="AD38" s="611">
        <v>0</v>
      </c>
      <c r="AE38" s="611">
        <f>V38</f>
        <v>41407.75</v>
      </c>
      <c r="AF38" s="614">
        <v>0</v>
      </c>
      <c r="AG38" s="604">
        <v>0</v>
      </c>
      <c r="AH38" s="622"/>
      <c r="AI38" s="622"/>
      <c r="AJ38" s="625"/>
    </row>
    <row r="39" spans="1:36" s="140" customFormat="1" ht="41.1" customHeight="1" x14ac:dyDescent="0.25">
      <c r="A39" s="137"/>
      <c r="B39" s="638"/>
      <c r="C39" s="639"/>
      <c r="D39" s="639"/>
      <c r="E39" s="639"/>
      <c r="F39" s="313"/>
      <c r="G39" s="628"/>
      <c r="H39" s="313"/>
      <c r="I39" s="313"/>
      <c r="J39" s="141" t="s">
        <v>509</v>
      </c>
      <c r="K39" s="141" t="s">
        <v>510</v>
      </c>
      <c r="L39" s="118" t="s">
        <v>222</v>
      </c>
      <c r="M39" s="142" t="s">
        <v>520</v>
      </c>
      <c r="N39" s="313"/>
      <c r="O39" s="630"/>
      <c r="P39" s="313"/>
      <c r="Q39" s="313"/>
      <c r="R39" s="313"/>
      <c r="S39" s="313"/>
      <c r="T39" s="620"/>
      <c r="U39" s="618"/>
      <c r="V39" s="618"/>
      <c r="W39" s="612"/>
      <c r="X39" s="612"/>
      <c r="Y39" s="612"/>
      <c r="Z39" s="612"/>
      <c r="AA39" s="612"/>
      <c r="AB39" s="612"/>
      <c r="AC39" s="612"/>
      <c r="AD39" s="612"/>
      <c r="AE39" s="612"/>
      <c r="AF39" s="615"/>
      <c r="AG39" s="605"/>
      <c r="AH39" s="622"/>
      <c r="AI39" s="622"/>
      <c r="AJ39" s="625"/>
    </row>
    <row r="40" spans="1:36" s="140" customFormat="1" ht="35.1" customHeight="1" x14ac:dyDescent="0.25">
      <c r="B40" s="638"/>
      <c r="C40" s="639"/>
      <c r="D40" s="639"/>
      <c r="E40" s="639"/>
      <c r="F40" s="313"/>
      <c r="G40" s="628"/>
      <c r="H40" s="313"/>
      <c r="I40" s="313"/>
      <c r="J40" s="141" t="s">
        <v>512</v>
      </c>
      <c r="K40" s="141" t="s">
        <v>513</v>
      </c>
      <c r="L40" s="118" t="s">
        <v>126</v>
      </c>
      <c r="M40" s="142" t="s">
        <v>127</v>
      </c>
      <c r="N40" s="313"/>
      <c r="O40" s="630"/>
      <c r="P40" s="313"/>
      <c r="Q40" s="313"/>
      <c r="R40" s="313"/>
      <c r="S40" s="313"/>
      <c r="T40" s="620"/>
      <c r="U40" s="618"/>
      <c r="V40" s="618"/>
      <c r="W40" s="612"/>
      <c r="X40" s="612"/>
      <c r="Y40" s="612"/>
      <c r="Z40" s="612"/>
      <c r="AA40" s="612"/>
      <c r="AB40" s="612"/>
      <c r="AC40" s="612"/>
      <c r="AD40" s="612"/>
      <c r="AE40" s="612"/>
      <c r="AF40" s="615"/>
      <c r="AG40" s="605"/>
      <c r="AH40" s="622"/>
      <c r="AI40" s="622"/>
      <c r="AJ40" s="625"/>
    </row>
    <row r="41" spans="1:36" s="140" customFormat="1" ht="51.95" customHeight="1" thickBot="1" x14ac:dyDescent="0.3">
      <c r="B41" s="608"/>
      <c r="C41" s="610"/>
      <c r="D41" s="610"/>
      <c r="E41" s="610"/>
      <c r="F41" s="309"/>
      <c r="G41" s="629"/>
      <c r="H41" s="309"/>
      <c r="I41" s="309"/>
      <c r="J41" s="143" t="s">
        <v>514</v>
      </c>
      <c r="K41" s="143" t="s">
        <v>515</v>
      </c>
      <c r="L41" s="117" t="s">
        <v>126</v>
      </c>
      <c r="M41" s="144" t="s">
        <v>127</v>
      </c>
      <c r="N41" s="309"/>
      <c r="O41" s="603"/>
      <c r="P41" s="309"/>
      <c r="Q41" s="309"/>
      <c r="R41" s="309"/>
      <c r="S41" s="309"/>
      <c r="T41" s="589"/>
      <c r="U41" s="619"/>
      <c r="V41" s="619"/>
      <c r="W41" s="613"/>
      <c r="X41" s="613"/>
      <c r="Y41" s="613"/>
      <c r="Z41" s="613"/>
      <c r="AA41" s="613"/>
      <c r="AB41" s="613"/>
      <c r="AC41" s="613"/>
      <c r="AD41" s="613"/>
      <c r="AE41" s="613"/>
      <c r="AF41" s="616"/>
      <c r="AG41" s="606"/>
      <c r="AH41" s="623"/>
      <c r="AI41" s="623"/>
      <c r="AJ41" s="626"/>
    </row>
    <row r="42" spans="1:36" s="140" customFormat="1" ht="34.5" customHeight="1" x14ac:dyDescent="0.25">
      <c r="A42" s="137"/>
      <c r="B42" s="607" t="s">
        <v>521</v>
      </c>
      <c r="C42" s="609" t="s">
        <v>522</v>
      </c>
      <c r="D42" s="609" t="s">
        <v>494</v>
      </c>
      <c r="E42" s="609" t="s">
        <v>495</v>
      </c>
      <c r="F42" s="308" t="s">
        <v>523</v>
      </c>
      <c r="G42" s="308" t="s">
        <v>497</v>
      </c>
      <c r="H42" s="308" t="s">
        <v>41</v>
      </c>
      <c r="I42" s="308" t="s">
        <v>41</v>
      </c>
      <c r="J42" s="138" t="s">
        <v>498</v>
      </c>
      <c r="K42" s="138" t="s">
        <v>499</v>
      </c>
      <c r="L42" s="116" t="s">
        <v>231</v>
      </c>
      <c r="M42" s="139" t="s">
        <v>524</v>
      </c>
      <c r="N42" s="308" t="s">
        <v>128</v>
      </c>
      <c r="O42" s="602" t="s">
        <v>525</v>
      </c>
      <c r="P42" s="308" t="s">
        <v>130</v>
      </c>
      <c r="Q42" s="308" t="s">
        <v>44</v>
      </c>
      <c r="R42" s="308" t="s">
        <v>45</v>
      </c>
      <c r="S42" s="308" t="s">
        <v>131</v>
      </c>
      <c r="T42" s="588">
        <f>U42</f>
        <v>62118</v>
      </c>
      <c r="U42" s="588">
        <f>V42</f>
        <v>62118</v>
      </c>
      <c r="V42" s="588">
        <v>62118</v>
      </c>
      <c r="W42" s="588">
        <v>0</v>
      </c>
      <c r="X42" s="588">
        <v>0</v>
      </c>
      <c r="Y42" s="588">
        <v>0</v>
      </c>
      <c r="Z42" s="588">
        <v>0</v>
      </c>
      <c r="AA42" s="588">
        <v>0</v>
      </c>
      <c r="AB42" s="656">
        <v>10963</v>
      </c>
      <c r="AC42" s="588" t="s">
        <v>54</v>
      </c>
      <c r="AD42" s="588">
        <v>0</v>
      </c>
      <c r="AE42" s="588">
        <f t="shared" ref="AE42" si="7">V42</f>
        <v>62118</v>
      </c>
      <c r="AF42" s="588">
        <v>0</v>
      </c>
      <c r="AG42" s="588">
        <v>0</v>
      </c>
      <c r="AH42" s="631" t="s">
        <v>526</v>
      </c>
      <c r="AI42" s="631" t="s">
        <v>162</v>
      </c>
      <c r="AJ42" s="668">
        <v>45579</v>
      </c>
    </row>
    <row r="43" spans="1:36" s="140" customFormat="1" ht="41.1" customHeight="1" thickBot="1" x14ac:dyDescent="0.3">
      <c r="A43" s="137"/>
      <c r="B43" s="608"/>
      <c r="C43" s="610"/>
      <c r="D43" s="610"/>
      <c r="E43" s="610"/>
      <c r="F43" s="309"/>
      <c r="G43" s="309"/>
      <c r="H43" s="309"/>
      <c r="I43" s="309"/>
      <c r="J43" s="143" t="s">
        <v>502</v>
      </c>
      <c r="K43" s="143" t="s">
        <v>503</v>
      </c>
      <c r="L43" s="117" t="s">
        <v>240</v>
      </c>
      <c r="M43" s="144" t="s">
        <v>524</v>
      </c>
      <c r="N43" s="309"/>
      <c r="O43" s="603"/>
      <c r="P43" s="309"/>
      <c r="Q43" s="309"/>
      <c r="R43" s="309"/>
      <c r="S43" s="309"/>
      <c r="T43" s="589"/>
      <c r="U43" s="589"/>
      <c r="V43" s="589"/>
      <c r="W43" s="589"/>
      <c r="X43" s="589"/>
      <c r="Y43" s="589"/>
      <c r="Z43" s="589"/>
      <c r="AA43" s="589"/>
      <c r="AB43" s="657"/>
      <c r="AC43" s="589"/>
      <c r="AD43" s="589"/>
      <c r="AE43" s="589"/>
      <c r="AF43" s="589"/>
      <c r="AG43" s="589"/>
      <c r="AH43" s="616"/>
      <c r="AI43" s="616"/>
      <c r="AJ43" s="669"/>
    </row>
    <row r="44" spans="1:36" s="140" customFormat="1" ht="34.5" customHeight="1" x14ac:dyDescent="0.25">
      <c r="A44" s="137"/>
      <c r="B44" s="607" t="s">
        <v>527</v>
      </c>
      <c r="C44" s="609" t="s">
        <v>522</v>
      </c>
      <c r="D44" s="609" t="s">
        <v>494</v>
      </c>
      <c r="E44" s="609" t="s">
        <v>495</v>
      </c>
      <c r="F44" s="308" t="s">
        <v>528</v>
      </c>
      <c r="G44" s="308" t="s">
        <v>497</v>
      </c>
      <c r="H44" s="308" t="s">
        <v>41</v>
      </c>
      <c r="I44" s="308" t="s">
        <v>41</v>
      </c>
      <c r="J44" s="138" t="s">
        <v>509</v>
      </c>
      <c r="K44" s="138" t="s">
        <v>529</v>
      </c>
      <c r="L44" s="116" t="s">
        <v>222</v>
      </c>
      <c r="M44" s="139" t="s">
        <v>511</v>
      </c>
      <c r="N44" s="308" t="s">
        <v>128</v>
      </c>
      <c r="O44" s="602" t="s">
        <v>525</v>
      </c>
      <c r="P44" s="308" t="s">
        <v>130</v>
      </c>
      <c r="Q44" s="308" t="s">
        <v>44</v>
      </c>
      <c r="R44" s="308" t="s">
        <v>45</v>
      </c>
      <c r="S44" s="308" t="s">
        <v>131</v>
      </c>
      <c r="T44" s="588">
        <f>U44</f>
        <v>590447</v>
      </c>
      <c r="U44" s="588">
        <f>V44</f>
        <v>590447</v>
      </c>
      <c r="V44" s="588">
        <v>590447</v>
      </c>
      <c r="W44" s="588">
        <v>0</v>
      </c>
      <c r="X44" s="588">
        <v>0</v>
      </c>
      <c r="Y44" s="588">
        <v>0</v>
      </c>
      <c r="Z44" s="588">
        <v>0</v>
      </c>
      <c r="AA44" s="588">
        <v>0</v>
      </c>
      <c r="AB44" s="656">
        <v>104197</v>
      </c>
      <c r="AC44" s="588" t="s">
        <v>132</v>
      </c>
      <c r="AD44" s="588">
        <v>0</v>
      </c>
      <c r="AE44" s="588">
        <f t="shared" ref="AE44" si="8">V44</f>
        <v>590447</v>
      </c>
      <c r="AF44" s="588">
        <v>0</v>
      </c>
      <c r="AG44" s="588">
        <v>0</v>
      </c>
      <c r="AH44" s="631" t="s">
        <v>161</v>
      </c>
      <c r="AI44" s="631" t="s">
        <v>162</v>
      </c>
      <c r="AJ44" s="668">
        <v>45579</v>
      </c>
    </row>
    <row r="45" spans="1:36" s="140" customFormat="1" ht="41.1" customHeight="1" thickBot="1" x14ac:dyDescent="0.3">
      <c r="A45" s="137"/>
      <c r="B45" s="608"/>
      <c r="C45" s="610"/>
      <c r="D45" s="610"/>
      <c r="E45" s="610"/>
      <c r="F45" s="309"/>
      <c r="G45" s="309"/>
      <c r="H45" s="309"/>
      <c r="I45" s="309"/>
      <c r="J45" s="143" t="s">
        <v>514</v>
      </c>
      <c r="K45" s="143" t="s">
        <v>530</v>
      </c>
      <c r="L45" s="117" t="s">
        <v>126</v>
      </c>
      <c r="M45" s="144" t="s">
        <v>127</v>
      </c>
      <c r="N45" s="309"/>
      <c r="O45" s="603"/>
      <c r="P45" s="309"/>
      <c r="Q45" s="309"/>
      <c r="R45" s="309"/>
      <c r="S45" s="309"/>
      <c r="T45" s="589"/>
      <c r="U45" s="589"/>
      <c r="V45" s="589"/>
      <c r="W45" s="589"/>
      <c r="X45" s="589"/>
      <c r="Y45" s="589"/>
      <c r="Z45" s="589"/>
      <c r="AA45" s="589"/>
      <c r="AB45" s="657"/>
      <c r="AC45" s="589"/>
      <c r="AD45" s="589"/>
      <c r="AE45" s="589"/>
      <c r="AF45" s="589"/>
      <c r="AG45" s="589"/>
      <c r="AH45" s="616"/>
      <c r="AI45" s="616"/>
      <c r="AJ45" s="669"/>
    </row>
    <row r="46" spans="1:36" s="140" customFormat="1" ht="40.5" customHeight="1" x14ac:dyDescent="0.25">
      <c r="A46" s="137"/>
      <c r="B46" s="607" t="s">
        <v>531</v>
      </c>
      <c r="C46" s="609" t="s">
        <v>493</v>
      </c>
      <c r="D46" s="609" t="s">
        <v>494</v>
      </c>
      <c r="E46" s="609" t="s">
        <v>495</v>
      </c>
      <c r="F46" s="308" t="s">
        <v>532</v>
      </c>
      <c r="G46" s="308" t="s">
        <v>497</v>
      </c>
      <c r="H46" s="308" t="s">
        <v>41</v>
      </c>
      <c r="I46" s="308" t="s">
        <v>41</v>
      </c>
      <c r="J46" s="138" t="s">
        <v>498</v>
      </c>
      <c r="K46" s="138" t="s">
        <v>499</v>
      </c>
      <c r="L46" s="116" t="s">
        <v>231</v>
      </c>
      <c r="M46" s="139" t="s">
        <v>518</v>
      </c>
      <c r="N46" s="308" t="s">
        <v>128</v>
      </c>
      <c r="O46" s="602" t="s">
        <v>533</v>
      </c>
      <c r="P46" s="308" t="s">
        <v>130</v>
      </c>
      <c r="Q46" s="308" t="s">
        <v>44</v>
      </c>
      <c r="R46" s="308" t="s">
        <v>45</v>
      </c>
      <c r="S46" s="308" t="s">
        <v>131</v>
      </c>
      <c r="T46" s="588">
        <f>+U46</f>
        <v>1423499.97</v>
      </c>
      <c r="U46" s="631">
        <f>V46</f>
        <v>1423499.97</v>
      </c>
      <c r="V46" s="631">
        <v>1423499.97</v>
      </c>
      <c r="W46" s="631">
        <v>0</v>
      </c>
      <c r="X46" s="631">
        <v>0</v>
      </c>
      <c r="Y46" s="631">
        <v>0</v>
      </c>
      <c r="Z46" s="631">
        <v>0</v>
      </c>
      <c r="AA46" s="631">
        <v>0</v>
      </c>
      <c r="AB46" s="633">
        <v>251205.91</v>
      </c>
      <c r="AC46" s="631" t="s">
        <v>54</v>
      </c>
      <c r="AD46" s="631">
        <v>0</v>
      </c>
      <c r="AE46" s="631">
        <f>V46</f>
        <v>1423499.97</v>
      </c>
      <c r="AF46" s="588">
        <v>0</v>
      </c>
      <c r="AG46" s="588">
        <v>0</v>
      </c>
      <c r="AH46" s="621" t="s">
        <v>369</v>
      </c>
      <c r="AI46" s="663" t="s">
        <v>399</v>
      </c>
      <c r="AJ46" s="624" t="s">
        <v>716</v>
      </c>
    </row>
    <row r="47" spans="1:36" s="140" customFormat="1" ht="36" customHeight="1" thickBot="1" x14ac:dyDescent="0.3">
      <c r="A47" s="137"/>
      <c r="B47" s="638"/>
      <c r="C47" s="639"/>
      <c r="D47" s="639"/>
      <c r="E47" s="639"/>
      <c r="F47" s="313"/>
      <c r="G47" s="313"/>
      <c r="H47" s="313"/>
      <c r="I47" s="313"/>
      <c r="J47" s="141" t="s">
        <v>502</v>
      </c>
      <c r="K47" s="141" t="s">
        <v>503</v>
      </c>
      <c r="L47" s="118" t="s">
        <v>240</v>
      </c>
      <c r="M47" s="142" t="s">
        <v>518</v>
      </c>
      <c r="N47" s="313"/>
      <c r="O47" s="630"/>
      <c r="P47" s="313"/>
      <c r="Q47" s="313"/>
      <c r="R47" s="313"/>
      <c r="S47" s="313"/>
      <c r="T47" s="620"/>
      <c r="U47" s="632"/>
      <c r="V47" s="632"/>
      <c r="W47" s="632"/>
      <c r="X47" s="632"/>
      <c r="Y47" s="632"/>
      <c r="Z47" s="632"/>
      <c r="AA47" s="632"/>
      <c r="AB47" s="634"/>
      <c r="AC47" s="632"/>
      <c r="AD47" s="632"/>
      <c r="AE47" s="632"/>
      <c r="AF47" s="620"/>
      <c r="AG47" s="620"/>
      <c r="AH47" s="622"/>
      <c r="AI47" s="664"/>
      <c r="AJ47" s="625"/>
    </row>
    <row r="48" spans="1:36" s="140" customFormat="1" ht="40.5" customHeight="1" x14ac:dyDescent="0.25">
      <c r="A48" s="137"/>
      <c r="B48" s="607" t="s">
        <v>534</v>
      </c>
      <c r="C48" s="609" t="s">
        <v>493</v>
      </c>
      <c r="D48" s="609" t="s">
        <v>494</v>
      </c>
      <c r="E48" s="609" t="s">
        <v>495</v>
      </c>
      <c r="F48" s="308" t="s">
        <v>535</v>
      </c>
      <c r="G48" s="308" t="s">
        <v>497</v>
      </c>
      <c r="H48" s="308" t="s">
        <v>41</v>
      </c>
      <c r="I48" s="308" t="s">
        <v>41</v>
      </c>
      <c r="J48" s="138" t="s">
        <v>498</v>
      </c>
      <c r="K48" s="138" t="s">
        <v>499</v>
      </c>
      <c r="L48" s="116" t="s">
        <v>231</v>
      </c>
      <c r="M48" s="139" t="s">
        <v>536</v>
      </c>
      <c r="N48" s="308" t="s">
        <v>128</v>
      </c>
      <c r="O48" s="602" t="s">
        <v>537</v>
      </c>
      <c r="P48" s="308" t="s">
        <v>130</v>
      </c>
      <c r="Q48" s="308" t="s">
        <v>44</v>
      </c>
      <c r="R48" s="308" t="s">
        <v>45</v>
      </c>
      <c r="S48" s="308" t="s">
        <v>131</v>
      </c>
      <c r="T48" s="588">
        <f>+U48+U50</f>
        <v>266830.3</v>
      </c>
      <c r="U48" s="631">
        <f>V48</f>
        <v>46306.3</v>
      </c>
      <c r="V48" s="631">
        <v>46306.3</v>
      </c>
      <c r="W48" s="631">
        <v>0</v>
      </c>
      <c r="X48" s="631">
        <v>0</v>
      </c>
      <c r="Y48" s="631">
        <v>0</v>
      </c>
      <c r="Z48" s="631">
        <v>0</v>
      </c>
      <c r="AA48" s="631">
        <v>0</v>
      </c>
      <c r="AB48" s="633">
        <v>8171.7</v>
      </c>
      <c r="AC48" s="631" t="s">
        <v>54</v>
      </c>
      <c r="AD48" s="631">
        <v>0</v>
      </c>
      <c r="AE48" s="631">
        <f>V48</f>
        <v>46306.3</v>
      </c>
      <c r="AF48" s="588">
        <v>0</v>
      </c>
      <c r="AG48" s="588">
        <v>0</v>
      </c>
      <c r="AH48" s="621" t="s">
        <v>369</v>
      </c>
      <c r="AI48" s="663" t="s">
        <v>399</v>
      </c>
      <c r="AJ48" s="624" t="s">
        <v>716</v>
      </c>
    </row>
    <row r="49" spans="1:36" s="140" customFormat="1" ht="36" customHeight="1" thickBot="1" x14ac:dyDescent="0.3">
      <c r="A49" s="137"/>
      <c r="B49" s="638"/>
      <c r="C49" s="639"/>
      <c r="D49" s="639"/>
      <c r="E49" s="639"/>
      <c r="F49" s="313"/>
      <c r="G49" s="313"/>
      <c r="H49" s="313"/>
      <c r="I49" s="313"/>
      <c r="J49" s="141" t="s">
        <v>502</v>
      </c>
      <c r="K49" s="141" t="s">
        <v>503</v>
      </c>
      <c r="L49" s="118" t="s">
        <v>240</v>
      </c>
      <c r="M49" s="142" t="s">
        <v>536</v>
      </c>
      <c r="N49" s="313"/>
      <c r="O49" s="630"/>
      <c r="P49" s="313"/>
      <c r="Q49" s="313"/>
      <c r="R49" s="313"/>
      <c r="S49" s="313"/>
      <c r="T49" s="620"/>
      <c r="U49" s="632"/>
      <c r="V49" s="632"/>
      <c r="W49" s="632"/>
      <c r="X49" s="632"/>
      <c r="Y49" s="632"/>
      <c r="Z49" s="632"/>
      <c r="AA49" s="632"/>
      <c r="AB49" s="634"/>
      <c r="AC49" s="632"/>
      <c r="AD49" s="632"/>
      <c r="AE49" s="632"/>
      <c r="AF49" s="620"/>
      <c r="AG49" s="620"/>
      <c r="AH49" s="622"/>
      <c r="AI49" s="664"/>
      <c r="AJ49" s="625"/>
    </row>
    <row r="50" spans="1:36" s="140" customFormat="1" ht="36.950000000000003" customHeight="1" x14ac:dyDescent="0.25">
      <c r="A50" s="137"/>
      <c r="B50" s="638"/>
      <c r="C50" s="639"/>
      <c r="D50" s="639"/>
      <c r="E50" s="639"/>
      <c r="F50" s="313" t="s">
        <v>538</v>
      </c>
      <c r="G50" s="627" t="s">
        <v>124</v>
      </c>
      <c r="H50" s="313" t="s">
        <v>41</v>
      </c>
      <c r="I50" s="313" t="s">
        <v>41</v>
      </c>
      <c r="J50" s="141" t="s">
        <v>505</v>
      </c>
      <c r="K50" s="141" t="s">
        <v>506</v>
      </c>
      <c r="L50" s="118" t="s">
        <v>507</v>
      </c>
      <c r="M50" s="142" t="s">
        <v>536</v>
      </c>
      <c r="N50" s="313" t="s">
        <v>128</v>
      </c>
      <c r="O50" s="630" t="s">
        <v>537</v>
      </c>
      <c r="P50" s="313" t="s">
        <v>130</v>
      </c>
      <c r="Q50" s="313" t="s">
        <v>44</v>
      </c>
      <c r="R50" s="313" t="s">
        <v>45</v>
      </c>
      <c r="S50" s="313" t="s">
        <v>131</v>
      </c>
      <c r="T50" s="620"/>
      <c r="U50" s="631">
        <f>V50</f>
        <v>220524</v>
      </c>
      <c r="V50" s="631">
        <v>220524</v>
      </c>
      <c r="W50" s="611">
        <v>0</v>
      </c>
      <c r="X50" s="611">
        <v>0</v>
      </c>
      <c r="Y50" s="611">
        <v>0</v>
      </c>
      <c r="Z50" s="611">
        <v>0</v>
      </c>
      <c r="AA50" s="611">
        <v>0</v>
      </c>
      <c r="AB50" s="611">
        <v>38916</v>
      </c>
      <c r="AC50" s="611" t="s">
        <v>132</v>
      </c>
      <c r="AD50" s="611">
        <v>0</v>
      </c>
      <c r="AE50" s="611">
        <f>V50</f>
        <v>220524</v>
      </c>
      <c r="AF50" s="614">
        <v>0</v>
      </c>
      <c r="AG50" s="604">
        <v>0</v>
      </c>
      <c r="AH50" s="622"/>
      <c r="AI50" s="664"/>
      <c r="AJ50" s="625"/>
    </row>
    <row r="51" spans="1:36" s="140" customFormat="1" ht="35.1" customHeight="1" thickBot="1" x14ac:dyDescent="0.3">
      <c r="B51" s="666"/>
      <c r="C51" s="667"/>
      <c r="D51" s="667"/>
      <c r="E51" s="667"/>
      <c r="F51" s="320"/>
      <c r="G51" s="628"/>
      <c r="H51" s="320"/>
      <c r="I51" s="320"/>
      <c r="J51" s="141" t="s">
        <v>512</v>
      </c>
      <c r="K51" s="141" t="s">
        <v>513</v>
      </c>
      <c r="L51" s="118" t="s">
        <v>126</v>
      </c>
      <c r="M51" s="142" t="s">
        <v>127</v>
      </c>
      <c r="N51" s="320"/>
      <c r="O51" s="627"/>
      <c r="P51" s="320"/>
      <c r="Q51" s="320"/>
      <c r="R51" s="320"/>
      <c r="S51" s="320"/>
      <c r="T51" s="614"/>
      <c r="U51" s="615"/>
      <c r="V51" s="615"/>
      <c r="W51" s="612"/>
      <c r="X51" s="612"/>
      <c r="Y51" s="612"/>
      <c r="Z51" s="612"/>
      <c r="AA51" s="612"/>
      <c r="AB51" s="612"/>
      <c r="AC51" s="612"/>
      <c r="AD51" s="612"/>
      <c r="AE51" s="612"/>
      <c r="AF51" s="615"/>
      <c r="AG51" s="605"/>
      <c r="AH51" s="662"/>
      <c r="AI51" s="665"/>
      <c r="AJ51" s="661"/>
    </row>
    <row r="52" spans="1:36" s="140" customFormat="1" ht="40.5" customHeight="1" x14ac:dyDescent="0.25">
      <c r="A52" s="137"/>
      <c r="B52" s="607" t="s">
        <v>539</v>
      </c>
      <c r="C52" s="609" t="s">
        <v>493</v>
      </c>
      <c r="D52" s="609" t="s">
        <v>494</v>
      </c>
      <c r="E52" s="609" t="s">
        <v>495</v>
      </c>
      <c r="F52" s="308" t="s">
        <v>540</v>
      </c>
      <c r="G52" s="308" t="s">
        <v>497</v>
      </c>
      <c r="H52" s="308" t="s">
        <v>41</v>
      </c>
      <c r="I52" s="308" t="s">
        <v>41</v>
      </c>
      <c r="J52" s="138" t="s">
        <v>498</v>
      </c>
      <c r="K52" s="138" t="s">
        <v>499</v>
      </c>
      <c r="L52" s="116" t="s">
        <v>231</v>
      </c>
      <c r="M52" s="139" t="s">
        <v>541</v>
      </c>
      <c r="N52" s="308" t="s">
        <v>128</v>
      </c>
      <c r="O52" s="602" t="s">
        <v>542</v>
      </c>
      <c r="P52" s="308" t="s">
        <v>130</v>
      </c>
      <c r="Q52" s="308" t="s">
        <v>44</v>
      </c>
      <c r="R52" s="308" t="s">
        <v>45</v>
      </c>
      <c r="S52" s="308" t="s">
        <v>131</v>
      </c>
      <c r="T52" s="588">
        <f>+U52+U54</f>
        <v>1482352.4</v>
      </c>
      <c r="U52" s="631">
        <f>V52</f>
        <v>1394802.4</v>
      </c>
      <c r="V52" s="631">
        <v>1394802.4</v>
      </c>
      <c r="W52" s="631">
        <v>0</v>
      </c>
      <c r="X52" s="631">
        <v>0</v>
      </c>
      <c r="Y52" s="631">
        <v>0</v>
      </c>
      <c r="Z52" s="631">
        <v>0</v>
      </c>
      <c r="AA52" s="631">
        <v>0</v>
      </c>
      <c r="AB52" s="633">
        <v>246141.6</v>
      </c>
      <c r="AC52" s="631" t="s">
        <v>54</v>
      </c>
      <c r="AD52" s="631">
        <v>0</v>
      </c>
      <c r="AE52" s="631">
        <f>V52</f>
        <v>1394802.4</v>
      </c>
      <c r="AF52" s="588">
        <v>0</v>
      </c>
      <c r="AG52" s="588">
        <v>0</v>
      </c>
      <c r="AH52" s="621" t="s">
        <v>387</v>
      </c>
      <c r="AI52" s="621" t="s">
        <v>459</v>
      </c>
      <c r="AJ52" s="624" t="s">
        <v>717</v>
      </c>
    </row>
    <row r="53" spans="1:36" s="140" customFormat="1" ht="36" customHeight="1" x14ac:dyDescent="0.25">
      <c r="A53" s="137"/>
      <c r="B53" s="638"/>
      <c r="C53" s="639"/>
      <c r="D53" s="639"/>
      <c r="E53" s="639"/>
      <c r="F53" s="313"/>
      <c r="G53" s="313"/>
      <c r="H53" s="313"/>
      <c r="I53" s="313"/>
      <c r="J53" s="141" t="s">
        <v>502</v>
      </c>
      <c r="K53" s="141" t="s">
        <v>503</v>
      </c>
      <c r="L53" s="118" t="s">
        <v>240</v>
      </c>
      <c r="M53" s="142" t="s">
        <v>541</v>
      </c>
      <c r="N53" s="313"/>
      <c r="O53" s="630"/>
      <c r="P53" s="313"/>
      <c r="Q53" s="313"/>
      <c r="R53" s="313"/>
      <c r="S53" s="313"/>
      <c r="T53" s="620"/>
      <c r="U53" s="632"/>
      <c r="V53" s="632"/>
      <c r="W53" s="632"/>
      <c r="X53" s="632"/>
      <c r="Y53" s="632"/>
      <c r="Z53" s="632"/>
      <c r="AA53" s="632"/>
      <c r="AB53" s="634"/>
      <c r="AC53" s="632"/>
      <c r="AD53" s="632"/>
      <c r="AE53" s="632"/>
      <c r="AF53" s="620"/>
      <c r="AG53" s="620"/>
      <c r="AH53" s="622"/>
      <c r="AI53" s="622"/>
      <c r="AJ53" s="625"/>
    </row>
    <row r="54" spans="1:36" s="140" customFormat="1" ht="31.5" customHeight="1" x14ac:dyDescent="0.25">
      <c r="A54" s="137"/>
      <c r="B54" s="638"/>
      <c r="C54" s="639"/>
      <c r="D54" s="639"/>
      <c r="E54" s="639"/>
      <c r="F54" s="313" t="s">
        <v>543</v>
      </c>
      <c r="G54" s="627" t="s">
        <v>124</v>
      </c>
      <c r="H54" s="313" t="s">
        <v>41</v>
      </c>
      <c r="I54" s="313" t="s">
        <v>41</v>
      </c>
      <c r="J54" s="658" t="s">
        <v>509</v>
      </c>
      <c r="K54" s="627" t="s">
        <v>510</v>
      </c>
      <c r="L54" s="320" t="s">
        <v>222</v>
      </c>
      <c r="M54" s="627" t="s">
        <v>520</v>
      </c>
      <c r="N54" s="313" t="s">
        <v>128</v>
      </c>
      <c r="O54" s="630" t="s">
        <v>542</v>
      </c>
      <c r="P54" s="313" t="s">
        <v>130</v>
      </c>
      <c r="Q54" s="313" t="s">
        <v>44</v>
      </c>
      <c r="R54" s="313" t="s">
        <v>45</v>
      </c>
      <c r="S54" s="313" t="s">
        <v>131</v>
      </c>
      <c r="T54" s="620"/>
      <c r="U54" s="617">
        <f>V54</f>
        <v>87550</v>
      </c>
      <c r="V54" s="617">
        <v>87550</v>
      </c>
      <c r="W54" s="611">
        <v>0</v>
      </c>
      <c r="X54" s="611">
        <v>0</v>
      </c>
      <c r="Y54" s="611">
        <v>0</v>
      </c>
      <c r="Z54" s="611">
        <v>0</v>
      </c>
      <c r="AA54" s="611">
        <v>0</v>
      </c>
      <c r="AB54" s="611">
        <v>15450</v>
      </c>
      <c r="AC54" s="611" t="s">
        <v>132</v>
      </c>
      <c r="AD54" s="611">
        <v>0</v>
      </c>
      <c r="AE54" s="611">
        <f>V54</f>
        <v>87550</v>
      </c>
      <c r="AF54" s="614">
        <v>0</v>
      </c>
      <c r="AG54" s="604">
        <v>0</v>
      </c>
      <c r="AH54" s="622"/>
      <c r="AI54" s="622"/>
      <c r="AJ54" s="625"/>
    </row>
    <row r="55" spans="1:36" s="140" customFormat="1" ht="41.1" customHeight="1" x14ac:dyDescent="0.25">
      <c r="A55" s="137"/>
      <c r="B55" s="638"/>
      <c r="C55" s="639"/>
      <c r="D55" s="639"/>
      <c r="E55" s="639"/>
      <c r="F55" s="313"/>
      <c r="G55" s="628"/>
      <c r="H55" s="313"/>
      <c r="I55" s="313"/>
      <c r="J55" s="659"/>
      <c r="K55" s="660"/>
      <c r="L55" s="337"/>
      <c r="M55" s="660"/>
      <c r="N55" s="313"/>
      <c r="O55" s="630"/>
      <c r="P55" s="313"/>
      <c r="Q55" s="313"/>
      <c r="R55" s="313"/>
      <c r="S55" s="313"/>
      <c r="T55" s="620"/>
      <c r="U55" s="618"/>
      <c r="V55" s="618"/>
      <c r="W55" s="612"/>
      <c r="X55" s="612"/>
      <c r="Y55" s="612"/>
      <c r="Z55" s="612"/>
      <c r="AA55" s="612"/>
      <c r="AB55" s="612"/>
      <c r="AC55" s="612"/>
      <c r="AD55" s="612"/>
      <c r="AE55" s="612"/>
      <c r="AF55" s="615"/>
      <c r="AG55" s="605"/>
      <c r="AH55" s="622"/>
      <c r="AI55" s="622"/>
      <c r="AJ55" s="625"/>
    </row>
    <row r="56" spans="1:36" s="140" customFormat="1" ht="51.95" customHeight="1" thickBot="1" x14ac:dyDescent="0.3">
      <c r="B56" s="608"/>
      <c r="C56" s="610"/>
      <c r="D56" s="610"/>
      <c r="E56" s="610"/>
      <c r="F56" s="309"/>
      <c r="G56" s="629"/>
      <c r="H56" s="309"/>
      <c r="I56" s="309"/>
      <c r="J56" s="143" t="s">
        <v>514</v>
      </c>
      <c r="K56" s="143" t="s">
        <v>515</v>
      </c>
      <c r="L56" s="117" t="s">
        <v>126</v>
      </c>
      <c r="M56" s="144" t="s">
        <v>127</v>
      </c>
      <c r="N56" s="309"/>
      <c r="O56" s="603"/>
      <c r="P56" s="309"/>
      <c r="Q56" s="309"/>
      <c r="R56" s="309"/>
      <c r="S56" s="309"/>
      <c r="T56" s="589"/>
      <c r="U56" s="619"/>
      <c r="V56" s="619"/>
      <c r="W56" s="613"/>
      <c r="X56" s="613"/>
      <c r="Y56" s="613"/>
      <c r="Z56" s="613"/>
      <c r="AA56" s="613"/>
      <c r="AB56" s="613"/>
      <c r="AC56" s="613"/>
      <c r="AD56" s="613"/>
      <c r="AE56" s="613"/>
      <c r="AF56" s="616"/>
      <c r="AG56" s="606"/>
      <c r="AH56" s="623"/>
      <c r="AI56" s="623"/>
      <c r="AJ56" s="626"/>
    </row>
    <row r="57" spans="1:36" s="140" customFormat="1" ht="34.5" customHeight="1" x14ac:dyDescent="0.25">
      <c r="A57" s="137"/>
      <c r="B57" s="607" t="s">
        <v>544</v>
      </c>
      <c r="C57" s="609" t="s">
        <v>522</v>
      </c>
      <c r="D57" s="609" t="s">
        <v>494</v>
      </c>
      <c r="E57" s="609" t="s">
        <v>495</v>
      </c>
      <c r="F57" s="308" t="s">
        <v>545</v>
      </c>
      <c r="G57" s="308" t="s">
        <v>497</v>
      </c>
      <c r="H57" s="308" t="s">
        <v>41</v>
      </c>
      <c r="I57" s="308" t="s">
        <v>41</v>
      </c>
      <c r="J57" s="138" t="s">
        <v>498</v>
      </c>
      <c r="K57" s="138" t="s">
        <v>499</v>
      </c>
      <c r="L57" s="116" t="s">
        <v>231</v>
      </c>
      <c r="M57" s="139" t="s">
        <v>546</v>
      </c>
      <c r="N57" s="308" t="s">
        <v>128</v>
      </c>
      <c r="O57" s="602" t="s">
        <v>525</v>
      </c>
      <c r="P57" s="308" t="s">
        <v>130</v>
      </c>
      <c r="Q57" s="308" t="s">
        <v>44</v>
      </c>
      <c r="R57" s="308" t="s">
        <v>45</v>
      </c>
      <c r="S57" s="308" t="s">
        <v>131</v>
      </c>
      <c r="T57" s="588">
        <f>U57</f>
        <v>1429392</v>
      </c>
      <c r="U57" s="588">
        <f>V57</f>
        <v>1429392</v>
      </c>
      <c r="V57" s="588">
        <v>1429392</v>
      </c>
      <c r="W57" s="588">
        <v>0</v>
      </c>
      <c r="X57" s="588">
        <v>0</v>
      </c>
      <c r="Y57" s="588">
        <v>0</v>
      </c>
      <c r="Z57" s="588">
        <v>0</v>
      </c>
      <c r="AA57" s="588">
        <v>0</v>
      </c>
      <c r="AB57" s="656">
        <v>252246.23</v>
      </c>
      <c r="AC57" s="588" t="s">
        <v>54</v>
      </c>
      <c r="AD57" s="588">
        <v>0</v>
      </c>
      <c r="AE57" s="588">
        <f t="shared" ref="AE57" si="9">V57</f>
        <v>1429392</v>
      </c>
      <c r="AF57" s="588">
        <v>0</v>
      </c>
      <c r="AG57" s="588">
        <v>0</v>
      </c>
      <c r="AH57" s="631" t="s">
        <v>547</v>
      </c>
      <c r="AI57" s="631" t="s">
        <v>431</v>
      </c>
      <c r="AJ57" s="590">
        <v>45761</v>
      </c>
    </row>
    <row r="58" spans="1:36" s="140" customFormat="1" ht="41.1" customHeight="1" thickBot="1" x14ac:dyDescent="0.3">
      <c r="A58" s="137"/>
      <c r="B58" s="608"/>
      <c r="C58" s="610"/>
      <c r="D58" s="610"/>
      <c r="E58" s="610"/>
      <c r="F58" s="309"/>
      <c r="G58" s="309"/>
      <c r="H58" s="309"/>
      <c r="I58" s="309"/>
      <c r="J58" s="143" t="s">
        <v>502</v>
      </c>
      <c r="K58" s="143" t="s">
        <v>503</v>
      </c>
      <c r="L58" s="117" t="s">
        <v>240</v>
      </c>
      <c r="M58" s="144" t="s">
        <v>546</v>
      </c>
      <c r="N58" s="309"/>
      <c r="O58" s="603"/>
      <c r="P58" s="309"/>
      <c r="Q58" s="309"/>
      <c r="R58" s="309"/>
      <c r="S58" s="309"/>
      <c r="T58" s="589"/>
      <c r="U58" s="589"/>
      <c r="V58" s="589"/>
      <c r="W58" s="589"/>
      <c r="X58" s="589"/>
      <c r="Y58" s="589"/>
      <c r="Z58" s="589"/>
      <c r="AA58" s="589"/>
      <c r="AB58" s="657"/>
      <c r="AC58" s="589"/>
      <c r="AD58" s="589"/>
      <c r="AE58" s="589"/>
      <c r="AF58" s="589"/>
      <c r="AG58" s="589"/>
      <c r="AH58" s="616"/>
      <c r="AI58" s="616"/>
      <c r="AJ58" s="591"/>
    </row>
    <row r="59" spans="1:36" s="140" customFormat="1" ht="40.5" customHeight="1" x14ac:dyDescent="0.25">
      <c r="A59" s="137"/>
      <c r="B59" s="607" t="s">
        <v>548</v>
      </c>
      <c r="C59" s="609" t="s">
        <v>493</v>
      </c>
      <c r="D59" s="609" t="s">
        <v>494</v>
      </c>
      <c r="E59" s="609" t="s">
        <v>495</v>
      </c>
      <c r="F59" s="308" t="s">
        <v>549</v>
      </c>
      <c r="G59" s="308" t="s">
        <v>497</v>
      </c>
      <c r="H59" s="308" t="s">
        <v>41</v>
      </c>
      <c r="I59" s="308" t="s">
        <v>41</v>
      </c>
      <c r="J59" s="138" t="s">
        <v>498</v>
      </c>
      <c r="K59" s="138" t="s">
        <v>499</v>
      </c>
      <c r="L59" s="116" t="s">
        <v>231</v>
      </c>
      <c r="M59" s="139" t="s">
        <v>748</v>
      </c>
      <c r="N59" s="308" t="s">
        <v>128</v>
      </c>
      <c r="O59" s="602" t="s">
        <v>61</v>
      </c>
      <c r="P59" s="308" t="s">
        <v>130</v>
      </c>
      <c r="Q59" s="308" t="s">
        <v>44</v>
      </c>
      <c r="R59" s="308" t="s">
        <v>45</v>
      </c>
      <c r="S59" s="308" t="s">
        <v>131</v>
      </c>
      <c r="T59" s="588">
        <f>+U59+U61</f>
        <v>95540</v>
      </c>
      <c r="U59" s="631">
        <f>V59</f>
        <v>95540</v>
      </c>
      <c r="V59" s="631">
        <v>95540</v>
      </c>
      <c r="W59" s="631">
        <v>0</v>
      </c>
      <c r="X59" s="631">
        <v>0</v>
      </c>
      <c r="Y59" s="631">
        <v>0</v>
      </c>
      <c r="Z59" s="631">
        <v>0</v>
      </c>
      <c r="AA59" s="631">
        <v>0</v>
      </c>
      <c r="AB59" s="633">
        <v>16860</v>
      </c>
      <c r="AC59" s="631" t="s">
        <v>54</v>
      </c>
      <c r="AD59" s="631">
        <v>0</v>
      </c>
      <c r="AE59" s="631">
        <f>V59</f>
        <v>95540</v>
      </c>
      <c r="AF59" s="588">
        <v>0</v>
      </c>
      <c r="AG59" s="588">
        <v>0</v>
      </c>
      <c r="AH59" s="621" t="s">
        <v>314</v>
      </c>
      <c r="AI59" s="621" t="s">
        <v>315</v>
      </c>
      <c r="AJ59" s="624" t="s">
        <v>724</v>
      </c>
    </row>
    <row r="60" spans="1:36" s="140" customFormat="1" ht="36" customHeight="1" x14ac:dyDescent="0.25">
      <c r="A60" s="137"/>
      <c r="B60" s="638"/>
      <c r="C60" s="639"/>
      <c r="D60" s="639"/>
      <c r="E60" s="639"/>
      <c r="F60" s="313"/>
      <c r="G60" s="313"/>
      <c r="H60" s="313"/>
      <c r="I60" s="313"/>
      <c r="J60" s="141" t="s">
        <v>502</v>
      </c>
      <c r="K60" s="141" t="s">
        <v>503</v>
      </c>
      <c r="L60" s="118" t="s">
        <v>240</v>
      </c>
      <c r="M60" s="142" t="s">
        <v>748</v>
      </c>
      <c r="N60" s="313"/>
      <c r="O60" s="630"/>
      <c r="P60" s="313"/>
      <c r="Q60" s="313"/>
      <c r="R60" s="313"/>
      <c r="S60" s="313"/>
      <c r="T60" s="620"/>
      <c r="U60" s="632"/>
      <c r="V60" s="632"/>
      <c r="W60" s="632"/>
      <c r="X60" s="632"/>
      <c r="Y60" s="632"/>
      <c r="Z60" s="632"/>
      <c r="AA60" s="632"/>
      <c r="AB60" s="634"/>
      <c r="AC60" s="632"/>
      <c r="AD60" s="632"/>
      <c r="AE60" s="632"/>
      <c r="AF60" s="620"/>
      <c r="AG60" s="620"/>
      <c r="AH60" s="622"/>
      <c r="AI60" s="622"/>
      <c r="AJ60" s="625"/>
    </row>
    <row r="61" spans="1:36" s="140" customFormat="1" ht="31.5" customHeight="1" x14ac:dyDescent="0.25">
      <c r="A61" s="137"/>
      <c r="B61" s="638"/>
      <c r="C61" s="639"/>
      <c r="D61" s="639"/>
      <c r="E61" s="639"/>
      <c r="F61" s="640" t="s">
        <v>550</v>
      </c>
      <c r="G61" s="642" t="s">
        <v>124</v>
      </c>
      <c r="H61" s="640" t="s">
        <v>41</v>
      </c>
      <c r="I61" s="640" t="s">
        <v>41</v>
      </c>
      <c r="J61" s="255" t="s">
        <v>505</v>
      </c>
      <c r="K61" s="255" t="s">
        <v>506</v>
      </c>
      <c r="L61" s="254" t="s">
        <v>507</v>
      </c>
      <c r="M61" s="256" t="s">
        <v>551</v>
      </c>
      <c r="N61" s="640" t="s">
        <v>128</v>
      </c>
      <c r="O61" s="645" t="s">
        <v>61</v>
      </c>
      <c r="P61" s="640" t="s">
        <v>130</v>
      </c>
      <c r="Q61" s="640" t="s">
        <v>44</v>
      </c>
      <c r="R61" s="640" t="s">
        <v>45</v>
      </c>
      <c r="S61" s="640" t="s">
        <v>131</v>
      </c>
      <c r="T61" s="620"/>
      <c r="U61" s="647">
        <f>V61</f>
        <v>0</v>
      </c>
      <c r="V61" s="647">
        <v>0</v>
      </c>
      <c r="W61" s="635">
        <v>0</v>
      </c>
      <c r="X61" s="635">
        <v>0</v>
      </c>
      <c r="Y61" s="635">
        <v>0</v>
      </c>
      <c r="Z61" s="635">
        <v>0</v>
      </c>
      <c r="AA61" s="635">
        <v>0</v>
      </c>
      <c r="AB61" s="635">
        <v>0</v>
      </c>
      <c r="AC61" s="635" t="s">
        <v>132</v>
      </c>
      <c r="AD61" s="635">
        <v>0</v>
      </c>
      <c r="AE61" s="635">
        <f>V61</f>
        <v>0</v>
      </c>
      <c r="AF61" s="653">
        <v>0</v>
      </c>
      <c r="AG61" s="650">
        <v>0</v>
      </c>
      <c r="AH61" s="622"/>
      <c r="AI61" s="622"/>
      <c r="AJ61" s="625"/>
    </row>
    <row r="62" spans="1:36" s="140" customFormat="1" ht="41.1" customHeight="1" x14ac:dyDescent="0.25">
      <c r="A62" s="137"/>
      <c r="B62" s="638"/>
      <c r="C62" s="639"/>
      <c r="D62" s="639"/>
      <c r="E62" s="639"/>
      <c r="F62" s="640"/>
      <c r="G62" s="643"/>
      <c r="H62" s="640"/>
      <c r="I62" s="640"/>
      <c r="J62" s="255" t="s">
        <v>509</v>
      </c>
      <c r="K62" s="255" t="s">
        <v>510</v>
      </c>
      <c r="L62" s="254" t="s">
        <v>222</v>
      </c>
      <c r="M62" s="256" t="s">
        <v>520</v>
      </c>
      <c r="N62" s="640"/>
      <c r="O62" s="645"/>
      <c r="P62" s="640"/>
      <c r="Q62" s="640"/>
      <c r="R62" s="640"/>
      <c r="S62" s="640"/>
      <c r="T62" s="620"/>
      <c r="U62" s="648"/>
      <c r="V62" s="648"/>
      <c r="W62" s="636"/>
      <c r="X62" s="636"/>
      <c r="Y62" s="636"/>
      <c r="Z62" s="636"/>
      <c r="AA62" s="636"/>
      <c r="AB62" s="636"/>
      <c r="AC62" s="636"/>
      <c r="AD62" s="636"/>
      <c r="AE62" s="636"/>
      <c r="AF62" s="654"/>
      <c r="AG62" s="651"/>
      <c r="AH62" s="622"/>
      <c r="AI62" s="622"/>
      <c r="AJ62" s="625"/>
    </row>
    <row r="63" spans="1:36" s="140" customFormat="1" ht="39" customHeight="1" x14ac:dyDescent="0.25">
      <c r="B63" s="638"/>
      <c r="C63" s="639"/>
      <c r="D63" s="639"/>
      <c r="E63" s="639"/>
      <c r="F63" s="640"/>
      <c r="G63" s="643"/>
      <c r="H63" s="640"/>
      <c r="I63" s="640"/>
      <c r="J63" s="255" t="s">
        <v>512</v>
      </c>
      <c r="K63" s="255" t="s">
        <v>513</v>
      </c>
      <c r="L63" s="254" t="s">
        <v>126</v>
      </c>
      <c r="M63" s="256" t="s">
        <v>127</v>
      </c>
      <c r="N63" s="640"/>
      <c r="O63" s="645"/>
      <c r="P63" s="640"/>
      <c r="Q63" s="640"/>
      <c r="R63" s="640"/>
      <c r="S63" s="640"/>
      <c r="T63" s="620"/>
      <c r="U63" s="648"/>
      <c r="V63" s="648"/>
      <c r="W63" s="636"/>
      <c r="X63" s="636"/>
      <c r="Y63" s="636"/>
      <c r="Z63" s="636"/>
      <c r="AA63" s="636"/>
      <c r="AB63" s="636"/>
      <c r="AC63" s="636"/>
      <c r="AD63" s="636"/>
      <c r="AE63" s="636"/>
      <c r="AF63" s="654"/>
      <c r="AG63" s="651"/>
      <c r="AH63" s="622"/>
      <c r="AI63" s="622"/>
      <c r="AJ63" s="625"/>
    </row>
    <row r="64" spans="1:36" s="140" customFormat="1" ht="51.95" customHeight="1" thickBot="1" x14ac:dyDescent="0.3">
      <c r="B64" s="608"/>
      <c r="C64" s="610"/>
      <c r="D64" s="610"/>
      <c r="E64" s="610"/>
      <c r="F64" s="641"/>
      <c r="G64" s="644"/>
      <c r="H64" s="641"/>
      <c r="I64" s="641"/>
      <c r="J64" s="258" t="s">
        <v>514</v>
      </c>
      <c r="K64" s="258" t="s">
        <v>515</v>
      </c>
      <c r="L64" s="257" t="s">
        <v>126</v>
      </c>
      <c r="M64" s="259" t="s">
        <v>127</v>
      </c>
      <c r="N64" s="641"/>
      <c r="O64" s="646"/>
      <c r="P64" s="641"/>
      <c r="Q64" s="641"/>
      <c r="R64" s="641"/>
      <c r="S64" s="641"/>
      <c r="T64" s="589"/>
      <c r="U64" s="649"/>
      <c r="V64" s="649"/>
      <c r="W64" s="637"/>
      <c r="X64" s="637"/>
      <c r="Y64" s="637"/>
      <c r="Z64" s="637"/>
      <c r="AA64" s="637"/>
      <c r="AB64" s="637"/>
      <c r="AC64" s="637"/>
      <c r="AD64" s="637"/>
      <c r="AE64" s="637"/>
      <c r="AF64" s="655"/>
      <c r="AG64" s="652"/>
      <c r="AH64" s="623"/>
      <c r="AI64" s="623"/>
      <c r="AJ64" s="626"/>
    </row>
    <row r="65" spans="1:37" s="140" customFormat="1" ht="40.5" customHeight="1" x14ac:dyDescent="0.25">
      <c r="A65" s="137"/>
      <c r="B65" s="607" t="s">
        <v>552</v>
      </c>
      <c r="C65" s="609" t="s">
        <v>493</v>
      </c>
      <c r="D65" s="609" t="s">
        <v>494</v>
      </c>
      <c r="E65" s="609" t="s">
        <v>495</v>
      </c>
      <c r="F65" s="308" t="s">
        <v>553</v>
      </c>
      <c r="G65" s="308" t="s">
        <v>497</v>
      </c>
      <c r="H65" s="308" t="s">
        <v>41</v>
      </c>
      <c r="I65" s="308" t="s">
        <v>41</v>
      </c>
      <c r="J65" s="138" t="s">
        <v>498</v>
      </c>
      <c r="K65" s="138" t="s">
        <v>499</v>
      </c>
      <c r="L65" s="116" t="s">
        <v>231</v>
      </c>
      <c r="M65" s="139" t="s">
        <v>554</v>
      </c>
      <c r="N65" s="308" t="s">
        <v>128</v>
      </c>
      <c r="O65" s="602" t="s">
        <v>61</v>
      </c>
      <c r="P65" s="308" t="s">
        <v>130</v>
      </c>
      <c r="Q65" s="308" t="s">
        <v>44</v>
      </c>
      <c r="R65" s="308" t="s">
        <v>45</v>
      </c>
      <c r="S65" s="308" t="s">
        <v>131</v>
      </c>
      <c r="T65" s="588">
        <f>+U65+U67</f>
        <v>1135260</v>
      </c>
      <c r="U65" s="631">
        <f>V65</f>
        <v>1058760</v>
      </c>
      <c r="V65" s="631">
        <v>1058760</v>
      </c>
      <c r="W65" s="631">
        <v>0</v>
      </c>
      <c r="X65" s="631">
        <v>0</v>
      </c>
      <c r="Y65" s="631">
        <v>0</v>
      </c>
      <c r="Z65" s="631">
        <v>0</v>
      </c>
      <c r="AA65" s="631">
        <v>0</v>
      </c>
      <c r="AB65" s="633">
        <v>186840</v>
      </c>
      <c r="AC65" s="631" t="s">
        <v>54</v>
      </c>
      <c r="AD65" s="631">
        <v>0</v>
      </c>
      <c r="AE65" s="631">
        <f>V65</f>
        <v>1058760</v>
      </c>
      <c r="AF65" s="588">
        <v>0</v>
      </c>
      <c r="AG65" s="588">
        <v>0</v>
      </c>
      <c r="AH65" s="621" t="s">
        <v>314</v>
      </c>
      <c r="AI65" s="621" t="s">
        <v>315</v>
      </c>
      <c r="AJ65" s="624" t="s">
        <v>724</v>
      </c>
      <c r="AK65" s="197"/>
    </row>
    <row r="66" spans="1:37" s="140" customFormat="1" ht="36" customHeight="1" x14ac:dyDescent="0.25">
      <c r="A66" s="137"/>
      <c r="B66" s="638"/>
      <c r="C66" s="639"/>
      <c r="D66" s="639"/>
      <c r="E66" s="639"/>
      <c r="F66" s="313"/>
      <c r="G66" s="313"/>
      <c r="H66" s="313"/>
      <c r="I66" s="313"/>
      <c r="J66" s="141" t="s">
        <v>502</v>
      </c>
      <c r="K66" s="141" t="s">
        <v>503</v>
      </c>
      <c r="L66" s="118" t="s">
        <v>240</v>
      </c>
      <c r="M66" s="142" t="s">
        <v>554</v>
      </c>
      <c r="N66" s="313"/>
      <c r="O66" s="630"/>
      <c r="P66" s="313"/>
      <c r="Q66" s="313"/>
      <c r="R66" s="313"/>
      <c r="S66" s="313"/>
      <c r="T66" s="620"/>
      <c r="U66" s="632"/>
      <c r="V66" s="632"/>
      <c r="W66" s="632"/>
      <c r="X66" s="632"/>
      <c r="Y66" s="632"/>
      <c r="Z66" s="632"/>
      <c r="AA66" s="632"/>
      <c r="AB66" s="634"/>
      <c r="AC66" s="632"/>
      <c r="AD66" s="632"/>
      <c r="AE66" s="632"/>
      <c r="AF66" s="620"/>
      <c r="AG66" s="620"/>
      <c r="AH66" s="622"/>
      <c r="AI66" s="622"/>
      <c r="AJ66" s="625"/>
      <c r="AK66" s="197"/>
    </row>
    <row r="67" spans="1:37" s="140" customFormat="1" ht="31.5" customHeight="1" x14ac:dyDescent="0.25">
      <c r="A67" s="137"/>
      <c r="B67" s="638"/>
      <c r="C67" s="639"/>
      <c r="D67" s="639"/>
      <c r="E67" s="639"/>
      <c r="F67" s="313" t="s">
        <v>555</v>
      </c>
      <c r="G67" s="627" t="s">
        <v>124</v>
      </c>
      <c r="H67" s="313" t="s">
        <v>41</v>
      </c>
      <c r="I67" s="313" t="s">
        <v>41</v>
      </c>
      <c r="J67" s="141" t="s">
        <v>505</v>
      </c>
      <c r="K67" s="141" t="s">
        <v>506</v>
      </c>
      <c r="L67" s="118" t="s">
        <v>507</v>
      </c>
      <c r="M67" s="142" t="s">
        <v>508</v>
      </c>
      <c r="N67" s="313" t="s">
        <v>128</v>
      </c>
      <c r="O67" s="630" t="s">
        <v>61</v>
      </c>
      <c r="P67" s="313" t="s">
        <v>130</v>
      </c>
      <c r="Q67" s="313" t="s">
        <v>44</v>
      </c>
      <c r="R67" s="313" t="s">
        <v>45</v>
      </c>
      <c r="S67" s="313" t="s">
        <v>131</v>
      </c>
      <c r="T67" s="620"/>
      <c r="U67" s="617">
        <f>V67</f>
        <v>76500</v>
      </c>
      <c r="V67" s="617">
        <v>76500</v>
      </c>
      <c r="W67" s="611">
        <v>0</v>
      </c>
      <c r="X67" s="611">
        <v>0</v>
      </c>
      <c r="Y67" s="611">
        <v>0</v>
      </c>
      <c r="Z67" s="611">
        <v>0</v>
      </c>
      <c r="AA67" s="611">
        <v>0</v>
      </c>
      <c r="AB67" s="611">
        <v>13500</v>
      </c>
      <c r="AC67" s="611" t="s">
        <v>132</v>
      </c>
      <c r="AD67" s="611">
        <v>0</v>
      </c>
      <c r="AE67" s="611">
        <f>V67</f>
        <v>76500</v>
      </c>
      <c r="AF67" s="614">
        <v>0</v>
      </c>
      <c r="AG67" s="604">
        <v>0</v>
      </c>
      <c r="AH67" s="622"/>
      <c r="AI67" s="622"/>
      <c r="AJ67" s="625"/>
      <c r="AK67" s="197"/>
    </row>
    <row r="68" spans="1:37" s="140" customFormat="1" ht="41.1" customHeight="1" x14ac:dyDescent="0.25">
      <c r="A68" s="137"/>
      <c r="B68" s="638"/>
      <c r="C68" s="639"/>
      <c r="D68" s="639"/>
      <c r="E68" s="639"/>
      <c r="F68" s="313"/>
      <c r="G68" s="628"/>
      <c r="H68" s="313"/>
      <c r="I68" s="313"/>
      <c r="J68" s="141" t="s">
        <v>509</v>
      </c>
      <c r="K68" s="141" t="s">
        <v>510</v>
      </c>
      <c r="L68" s="118" t="s">
        <v>222</v>
      </c>
      <c r="M68" s="142" t="s">
        <v>520</v>
      </c>
      <c r="N68" s="313"/>
      <c r="O68" s="630"/>
      <c r="P68" s="313"/>
      <c r="Q68" s="313"/>
      <c r="R68" s="313"/>
      <c r="S68" s="313"/>
      <c r="T68" s="620"/>
      <c r="U68" s="618"/>
      <c r="V68" s="618"/>
      <c r="W68" s="612"/>
      <c r="X68" s="612"/>
      <c r="Y68" s="612"/>
      <c r="Z68" s="612"/>
      <c r="AA68" s="612"/>
      <c r="AB68" s="612"/>
      <c r="AC68" s="612"/>
      <c r="AD68" s="612"/>
      <c r="AE68" s="612"/>
      <c r="AF68" s="615"/>
      <c r="AG68" s="605"/>
      <c r="AH68" s="622"/>
      <c r="AI68" s="622"/>
      <c r="AJ68" s="625"/>
      <c r="AK68" s="197"/>
    </row>
    <row r="69" spans="1:37" s="140" customFormat="1" ht="35.1" customHeight="1" x14ac:dyDescent="0.25">
      <c r="B69" s="638"/>
      <c r="C69" s="639"/>
      <c r="D69" s="639"/>
      <c r="E69" s="639"/>
      <c r="F69" s="313"/>
      <c r="G69" s="628"/>
      <c r="H69" s="313"/>
      <c r="I69" s="313"/>
      <c r="J69" s="141" t="s">
        <v>512</v>
      </c>
      <c r="K69" s="141" t="s">
        <v>513</v>
      </c>
      <c r="L69" s="118" t="s">
        <v>126</v>
      </c>
      <c r="M69" s="142" t="s">
        <v>127</v>
      </c>
      <c r="N69" s="313"/>
      <c r="O69" s="630"/>
      <c r="P69" s="313"/>
      <c r="Q69" s="313"/>
      <c r="R69" s="313"/>
      <c r="S69" s="313"/>
      <c r="T69" s="620"/>
      <c r="U69" s="618"/>
      <c r="V69" s="618"/>
      <c r="W69" s="612"/>
      <c r="X69" s="612"/>
      <c r="Y69" s="612"/>
      <c r="Z69" s="612"/>
      <c r="AA69" s="612"/>
      <c r="AB69" s="612"/>
      <c r="AC69" s="612"/>
      <c r="AD69" s="612"/>
      <c r="AE69" s="612"/>
      <c r="AF69" s="615"/>
      <c r="AG69" s="605"/>
      <c r="AH69" s="622"/>
      <c r="AI69" s="622"/>
      <c r="AJ69" s="625"/>
      <c r="AK69" s="197"/>
    </row>
    <row r="70" spans="1:37" s="140" customFormat="1" ht="51.95" customHeight="1" thickBot="1" x14ac:dyDescent="0.3">
      <c r="B70" s="608"/>
      <c r="C70" s="610"/>
      <c r="D70" s="610"/>
      <c r="E70" s="610"/>
      <c r="F70" s="309"/>
      <c r="G70" s="629"/>
      <c r="H70" s="309"/>
      <c r="I70" s="309"/>
      <c r="J70" s="143" t="s">
        <v>514</v>
      </c>
      <c r="K70" s="143" t="s">
        <v>515</v>
      </c>
      <c r="L70" s="117" t="s">
        <v>126</v>
      </c>
      <c r="M70" s="144" t="s">
        <v>127</v>
      </c>
      <c r="N70" s="309"/>
      <c r="O70" s="603"/>
      <c r="P70" s="309"/>
      <c r="Q70" s="309"/>
      <c r="R70" s="309"/>
      <c r="S70" s="309"/>
      <c r="T70" s="589"/>
      <c r="U70" s="619"/>
      <c r="V70" s="619"/>
      <c r="W70" s="613"/>
      <c r="X70" s="613"/>
      <c r="Y70" s="613"/>
      <c r="Z70" s="613"/>
      <c r="AA70" s="613"/>
      <c r="AB70" s="613"/>
      <c r="AC70" s="613"/>
      <c r="AD70" s="613"/>
      <c r="AE70" s="613"/>
      <c r="AF70" s="616"/>
      <c r="AG70" s="606"/>
      <c r="AH70" s="623"/>
      <c r="AI70" s="623"/>
      <c r="AJ70" s="626"/>
      <c r="AK70" s="197"/>
    </row>
    <row r="71" spans="1:37" s="140" customFormat="1" ht="34.5" customHeight="1" x14ac:dyDescent="0.25">
      <c r="A71" s="137"/>
      <c r="B71" s="607" t="s">
        <v>556</v>
      </c>
      <c r="C71" s="609" t="s">
        <v>522</v>
      </c>
      <c r="D71" s="609" t="s">
        <v>494</v>
      </c>
      <c r="E71" s="609" t="s">
        <v>495</v>
      </c>
      <c r="F71" s="308" t="s">
        <v>557</v>
      </c>
      <c r="G71" s="308" t="s">
        <v>497</v>
      </c>
      <c r="H71" s="308" t="s">
        <v>41</v>
      </c>
      <c r="I71" s="308" t="s">
        <v>41</v>
      </c>
      <c r="J71" s="138" t="s">
        <v>498</v>
      </c>
      <c r="K71" s="138" t="s">
        <v>499</v>
      </c>
      <c r="L71" s="116" t="s">
        <v>231</v>
      </c>
      <c r="M71" s="139" t="s">
        <v>558</v>
      </c>
      <c r="N71" s="308" t="s">
        <v>128</v>
      </c>
      <c r="O71" s="602" t="s">
        <v>69</v>
      </c>
      <c r="P71" s="308" t="s">
        <v>130</v>
      </c>
      <c r="Q71" s="308" t="s">
        <v>44</v>
      </c>
      <c r="R71" s="308" t="s">
        <v>45</v>
      </c>
      <c r="S71" s="308" t="s">
        <v>131</v>
      </c>
      <c r="T71" s="588">
        <f>U71</f>
        <v>5099997.4400000004</v>
      </c>
      <c r="U71" s="588">
        <f>V71</f>
        <v>5099997.4400000004</v>
      </c>
      <c r="V71" s="600">
        <v>5099997.4400000004</v>
      </c>
      <c r="W71" s="588">
        <v>0</v>
      </c>
      <c r="X71" s="588">
        <v>0</v>
      </c>
      <c r="Y71" s="588">
        <v>0</v>
      </c>
      <c r="Z71" s="588">
        <v>0</v>
      </c>
      <c r="AA71" s="588">
        <v>0</v>
      </c>
      <c r="AB71" s="598">
        <v>899999.55</v>
      </c>
      <c r="AC71" s="588" t="s">
        <v>54</v>
      </c>
      <c r="AD71" s="588">
        <v>0</v>
      </c>
      <c r="AE71" s="588">
        <f t="shared" ref="AE71" si="10">V71</f>
        <v>5099997.4400000004</v>
      </c>
      <c r="AF71" s="588">
        <v>0</v>
      </c>
      <c r="AG71" s="588">
        <v>0</v>
      </c>
      <c r="AH71" s="588" t="s">
        <v>559</v>
      </c>
      <c r="AI71" s="588" t="s">
        <v>560</v>
      </c>
      <c r="AJ71" s="590"/>
    </row>
    <row r="72" spans="1:37" s="140" customFormat="1" ht="41.1" customHeight="1" thickBot="1" x14ac:dyDescent="0.3">
      <c r="A72" s="137"/>
      <c r="B72" s="608"/>
      <c r="C72" s="610"/>
      <c r="D72" s="610"/>
      <c r="E72" s="610"/>
      <c r="F72" s="309"/>
      <c r="G72" s="309"/>
      <c r="H72" s="309"/>
      <c r="I72" s="309"/>
      <c r="J72" s="143" t="s">
        <v>502</v>
      </c>
      <c r="K72" s="143" t="s">
        <v>503</v>
      </c>
      <c r="L72" s="117" t="s">
        <v>240</v>
      </c>
      <c r="M72" s="144" t="s">
        <v>558</v>
      </c>
      <c r="N72" s="309"/>
      <c r="O72" s="603"/>
      <c r="P72" s="309"/>
      <c r="Q72" s="309"/>
      <c r="R72" s="309"/>
      <c r="S72" s="309"/>
      <c r="T72" s="589"/>
      <c r="U72" s="589"/>
      <c r="V72" s="601"/>
      <c r="W72" s="589"/>
      <c r="X72" s="589"/>
      <c r="Y72" s="589"/>
      <c r="Z72" s="589"/>
      <c r="AA72" s="589"/>
      <c r="AB72" s="599"/>
      <c r="AC72" s="589"/>
      <c r="AD72" s="589"/>
      <c r="AE72" s="589"/>
      <c r="AF72" s="589"/>
      <c r="AG72" s="589"/>
      <c r="AH72" s="589"/>
      <c r="AI72" s="589"/>
      <c r="AJ72" s="591"/>
    </row>
    <row r="73" spans="1:37" ht="49.5" customHeight="1" x14ac:dyDescent="0.25">
      <c r="A73" s="136"/>
      <c r="B73" s="592" t="s">
        <v>689</v>
      </c>
      <c r="C73" s="595" t="s">
        <v>120</v>
      </c>
      <c r="D73" s="567" t="s">
        <v>121</v>
      </c>
      <c r="E73" s="567" t="s">
        <v>122</v>
      </c>
      <c r="F73" s="558" t="s">
        <v>749</v>
      </c>
      <c r="G73" s="570" t="s">
        <v>124</v>
      </c>
      <c r="H73" s="558" t="s">
        <v>41</v>
      </c>
      <c r="I73" s="558" t="s">
        <v>41</v>
      </c>
      <c r="J73" s="129" t="s">
        <v>691</v>
      </c>
      <c r="K73" s="129" t="s">
        <v>125</v>
      </c>
      <c r="L73" s="128" t="s">
        <v>126</v>
      </c>
      <c r="M73" s="130" t="s">
        <v>127</v>
      </c>
      <c r="N73" s="558" t="s">
        <v>128</v>
      </c>
      <c r="O73" s="555" t="s">
        <v>129</v>
      </c>
      <c r="P73" s="558" t="s">
        <v>130</v>
      </c>
      <c r="Q73" s="558" t="s">
        <v>44</v>
      </c>
      <c r="R73" s="558" t="s">
        <v>45</v>
      </c>
      <c r="S73" s="558" t="s">
        <v>131</v>
      </c>
      <c r="T73" s="582">
        <f>U73</f>
        <v>499985.06</v>
      </c>
      <c r="U73" s="552">
        <f t="shared" ref="U73" si="11">V73</f>
        <v>499985.06</v>
      </c>
      <c r="V73" s="585">
        <v>499985.06</v>
      </c>
      <c r="W73" s="540">
        <v>0</v>
      </c>
      <c r="X73" s="540">
        <v>0</v>
      </c>
      <c r="Y73" s="540">
        <v>0</v>
      </c>
      <c r="Z73" s="540">
        <v>0</v>
      </c>
      <c r="AA73" s="540">
        <v>0</v>
      </c>
      <c r="AB73" s="579">
        <v>88232.66</v>
      </c>
      <c r="AC73" s="540" t="s">
        <v>132</v>
      </c>
      <c r="AD73" s="540">
        <v>0</v>
      </c>
      <c r="AE73" s="540">
        <f t="shared" ref="AE73" si="12">V73</f>
        <v>499985.06</v>
      </c>
      <c r="AF73" s="540">
        <v>0</v>
      </c>
      <c r="AG73" s="540">
        <v>0</v>
      </c>
      <c r="AH73" s="573" t="s">
        <v>369</v>
      </c>
      <c r="AI73" s="576" t="s">
        <v>309</v>
      </c>
      <c r="AJ73" s="561">
        <v>45677</v>
      </c>
    </row>
    <row r="74" spans="1:37" ht="39" customHeight="1" x14ac:dyDescent="0.25">
      <c r="A74" s="136"/>
      <c r="B74" s="593"/>
      <c r="C74" s="596"/>
      <c r="D74" s="568"/>
      <c r="E74" s="568"/>
      <c r="F74" s="559"/>
      <c r="G74" s="571"/>
      <c r="H74" s="559"/>
      <c r="I74" s="559"/>
      <c r="J74" s="132" t="s">
        <v>135</v>
      </c>
      <c r="K74" s="132" t="s">
        <v>136</v>
      </c>
      <c r="L74" s="131" t="s">
        <v>137</v>
      </c>
      <c r="M74" s="131" t="s">
        <v>690</v>
      </c>
      <c r="N74" s="559"/>
      <c r="O74" s="556"/>
      <c r="P74" s="559"/>
      <c r="Q74" s="559"/>
      <c r="R74" s="559"/>
      <c r="S74" s="559"/>
      <c r="T74" s="583"/>
      <c r="U74" s="553"/>
      <c r="V74" s="586"/>
      <c r="W74" s="541"/>
      <c r="X74" s="541"/>
      <c r="Y74" s="541"/>
      <c r="Z74" s="541"/>
      <c r="AA74" s="541"/>
      <c r="AB74" s="580"/>
      <c r="AC74" s="541"/>
      <c r="AD74" s="541"/>
      <c r="AE74" s="541"/>
      <c r="AF74" s="541"/>
      <c r="AG74" s="541"/>
      <c r="AH74" s="574"/>
      <c r="AI74" s="577"/>
      <c r="AJ74" s="562"/>
    </row>
    <row r="75" spans="1:37" ht="53.45" customHeight="1" x14ac:dyDescent="0.25">
      <c r="A75" s="136"/>
      <c r="B75" s="593"/>
      <c r="C75" s="596"/>
      <c r="D75" s="568"/>
      <c r="E75" s="568"/>
      <c r="F75" s="559"/>
      <c r="G75" s="571"/>
      <c r="H75" s="559"/>
      <c r="I75" s="559"/>
      <c r="J75" s="132" t="s">
        <v>139</v>
      </c>
      <c r="K75" s="132" t="s">
        <v>140</v>
      </c>
      <c r="L75" s="131" t="s">
        <v>126</v>
      </c>
      <c r="M75" s="133" t="s">
        <v>127</v>
      </c>
      <c r="N75" s="559"/>
      <c r="O75" s="556"/>
      <c r="P75" s="559"/>
      <c r="Q75" s="559"/>
      <c r="R75" s="559"/>
      <c r="S75" s="559"/>
      <c r="T75" s="583"/>
      <c r="U75" s="553"/>
      <c r="V75" s="586"/>
      <c r="W75" s="541"/>
      <c r="X75" s="541"/>
      <c r="Y75" s="541"/>
      <c r="Z75" s="541"/>
      <c r="AA75" s="541"/>
      <c r="AB75" s="580"/>
      <c r="AC75" s="541"/>
      <c r="AD75" s="541"/>
      <c r="AE75" s="541"/>
      <c r="AF75" s="541"/>
      <c r="AG75" s="541"/>
      <c r="AH75" s="574"/>
      <c r="AI75" s="577"/>
      <c r="AJ75" s="562"/>
    </row>
    <row r="76" spans="1:37" ht="56.45" customHeight="1" thickBot="1" x14ac:dyDescent="0.3">
      <c r="A76" s="136"/>
      <c r="B76" s="594"/>
      <c r="C76" s="597"/>
      <c r="D76" s="569"/>
      <c r="E76" s="569"/>
      <c r="F76" s="560"/>
      <c r="G76" s="572"/>
      <c r="H76" s="560"/>
      <c r="I76" s="560"/>
      <c r="J76" s="135" t="s">
        <v>141</v>
      </c>
      <c r="K76" s="135" t="s">
        <v>142</v>
      </c>
      <c r="L76" s="134" t="s">
        <v>143</v>
      </c>
      <c r="M76" s="134" t="s">
        <v>144</v>
      </c>
      <c r="N76" s="560"/>
      <c r="O76" s="557"/>
      <c r="P76" s="560"/>
      <c r="Q76" s="560"/>
      <c r="R76" s="560"/>
      <c r="S76" s="560"/>
      <c r="T76" s="584"/>
      <c r="U76" s="554"/>
      <c r="V76" s="587"/>
      <c r="W76" s="542"/>
      <c r="X76" s="542"/>
      <c r="Y76" s="542"/>
      <c r="Z76" s="542"/>
      <c r="AA76" s="542"/>
      <c r="AB76" s="581"/>
      <c r="AC76" s="542"/>
      <c r="AD76" s="542"/>
      <c r="AE76" s="542"/>
      <c r="AF76" s="542"/>
      <c r="AG76" s="542"/>
      <c r="AH76" s="575"/>
      <c r="AI76" s="578"/>
      <c r="AJ76" s="563"/>
    </row>
    <row r="77" spans="1:37" ht="52.5" customHeight="1" x14ac:dyDescent="0.25">
      <c r="A77" s="136"/>
      <c r="B77" s="564" t="s">
        <v>725</v>
      </c>
      <c r="C77" s="567" t="s">
        <v>120</v>
      </c>
      <c r="D77" s="567" t="s">
        <v>121</v>
      </c>
      <c r="E77" s="567" t="s">
        <v>122</v>
      </c>
      <c r="F77" s="558" t="s">
        <v>165</v>
      </c>
      <c r="G77" s="570" t="s">
        <v>124</v>
      </c>
      <c r="H77" s="558" t="s">
        <v>41</v>
      </c>
      <c r="I77" s="558" t="s">
        <v>41</v>
      </c>
      <c r="J77" s="129" t="s">
        <v>691</v>
      </c>
      <c r="K77" s="129" t="s">
        <v>125</v>
      </c>
      <c r="L77" s="128" t="s">
        <v>126</v>
      </c>
      <c r="M77" s="130" t="s">
        <v>127</v>
      </c>
      <c r="N77" s="558" t="s">
        <v>128</v>
      </c>
      <c r="O77" s="555" t="s">
        <v>406</v>
      </c>
      <c r="P77" s="558" t="s">
        <v>130</v>
      </c>
      <c r="Q77" s="558" t="s">
        <v>44</v>
      </c>
      <c r="R77" s="558" t="s">
        <v>45</v>
      </c>
      <c r="S77" s="558" t="s">
        <v>131</v>
      </c>
      <c r="T77" s="552">
        <f>U77</f>
        <v>200005</v>
      </c>
      <c r="U77" s="552">
        <f>V77</f>
        <v>200005</v>
      </c>
      <c r="V77" s="552">
        <v>200005</v>
      </c>
      <c r="W77" s="540">
        <v>0</v>
      </c>
      <c r="X77" s="540">
        <v>0</v>
      </c>
      <c r="Y77" s="540">
        <v>0</v>
      </c>
      <c r="Z77" s="540">
        <v>0</v>
      </c>
      <c r="AA77" s="540">
        <v>0</v>
      </c>
      <c r="AB77" s="549">
        <v>35295</v>
      </c>
      <c r="AC77" s="540" t="s">
        <v>132</v>
      </c>
      <c r="AD77" s="540">
        <v>0</v>
      </c>
      <c r="AE77" s="540">
        <f t="shared" ref="AE77" si="13">V77</f>
        <v>200005</v>
      </c>
      <c r="AF77" s="540">
        <v>0</v>
      </c>
      <c r="AG77" s="540">
        <v>0</v>
      </c>
      <c r="AH77" s="543" t="s">
        <v>726</v>
      </c>
      <c r="AI77" s="543" t="s">
        <v>727</v>
      </c>
      <c r="AJ77" s="546" t="s">
        <v>728</v>
      </c>
    </row>
    <row r="78" spans="1:37" ht="37.5" customHeight="1" x14ac:dyDescent="0.25">
      <c r="A78" s="136"/>
      <c r="B78" s="565"/>
      <c r="C78" s="568"/>
      <c r="D78" s="568"/>
      <c r="E78" s="568"/>
      <c r="F78" s="559"/>
      <c r="G78" s="571"/>
      <c r="H78" s="559"/>
      <c r="I78" s="559"/>
      <c r="J78" s="132" t="s">
        <v>135</v>
      </c>
      <c r="K78" s="132" t="s">
        <v>136</v>
      </c>
      <c r="L78" s="131" t="s">
        <v>137</v>
      </c>
      <c r="M78" s="133" t="s">
        <v>729</v>
      </c>
      <c r="N78" s="559"/>
      <c r="O78" s="556"/>
      <c r="P78" s="559"/>
      <c r="Q78" s="559"/>
      <c r="R78" s="559"/>
      <c r="S78" s="559"/>
      <c r="T78" s="553"/>
      <c r="U78" s="553"/>
      <c r="V78" s="553"/>
      <c r="W78" s="541"/>
      <c r="X78" s="541"/>
      <c r="Y78" s="541"/>
      <c r="Z78" s="541"/>
      <c r="AA78" s="541"/>
      <c r="AB78" s="550"/>
      <c r="AC78" s="541"/>
      <c r="AD78" s="541"/>
      <c r="AE78" s="541"/>
      <c r="AF78" s="541"/>
      <c r="AG78" s="541"/>
      <c r="AH78" s="544"/>
      <c r="AI78" s="544"/>
      <c r="AJ78" s="547"/>
    </row>
    <row r="79" spans="1:37" ht="47.1" customHeight="1" x14ac:dyDescent="0.25">
      <c r="A79" s="136"/>
      <c r="B79" s="565"/>
      <c r="C79" s="568"/>
      <c r="D79" s="568"/>
      <c r="E79" s="568"/>
      <c r="F79" s="559"/>
      <c r="G79" s="571"/>
      <c r="H79" s="559"/>
      <c r="I79" s="559"/>
      <c r="J79" s="132" t="s">
        <v>139</v>
      </c>
      <c r="K79" s="132" t="s">
        <v>140</v>
      </c>
      <c r="L79" s="131" t="s">
        <v>126</v>
      </c>
      <c r="M79" s="133" t="s">
        <v>127</v>
      </c>
      <c r="N79" s="559"/>
      <c r="O79" s="556"/>
      <c r="P79" s="559"/>
      <c r="Q79" s="559"/>
      <c r="R79" s="559"/>
      <c r="S79" s="559"/>
      <c r="T79" s="553"/>
      <c r="U79" s="553"/>
      <c r="V79" s="553"/>
      <c r="W79" s="541"/>
      <c r="X79" s="541"/>
      <c r="Y79" s="541"/>
      <c r="Z79" s="541"/>
      <c r="AA79" s="541"/>
      <c r="AB79" s="550"/>
      <c r="AC79" s="541"/>
      <c r="AD79" s="541"/>
      <c r="AE79" s="541"/>
      <c r="AF79" s="541"/>
      <c r="AG79" s="541"/>
      <c r="AH79" s="544"/>
      <c r="AI79" s="544"/>
      <c r="AJ79" s="547"/>
    </row>
    <row r="80" spans="1:37" ht="56.45" customHeight="1" thickBot="1" x14ac:dyDescent="0.3">
      <c r="A80" s="136"/>
      <c r="B80" s="566"/>
      <c r="C80" s="569"/>
      <c r="D80" s="569"/>
      <c r="E80" s="569"/>
      <c r="F80" s="560"/>
      <c r="G80" s="572"/>
      <c r="H80" s="560"/>
      <c r="I80" s="560"/>
      <c r="J80" s="135" t="s">
        <v>141</v>
      </c>
      <c r="K80" s="135" t="s">
        <v>142</v>
      </c>
      <c r="L80" s="134" t="s">
        <v>143</v>
      </c>
      <c r="M80" s="134" t="s">
        <v>144</v>
      </c>
      <c r="N80" s="560"/>
      <c r="O80" s="557"/>
      <c r="P80" s="560"/>
      <c r="Q80" s="560"/>
      <c r="R80" s="560"/>
      <c r="S80" s="560"/>
      <c r="T80" s="554"/>
      <c r="U80" s="554"/>
      <c r="V80" s="554"/>
      <c r="W80" s="542"/>
      <c r="X80" s="542"/>
      <c r="Y80" s="542"/>
      <c r="Z80" s="542"/>
      <c r="AA80" s="542"/>
      <c r="AB80" s="551"/>
      <c r="AC80" s="542"/>
      <c r="AD80" s="542"/>
      <c r="AE80" s="542"/>
      <c r="AF80" s="542"/>
      <c r="AG80" s="542"/>
      <c r="AH80" s="545"/>
      <c r="AI80" s="545"/>
      <c r="AJ80" s="548"/>
    </row>
  </sheetData>
  <autoFilter ref="A4:AJ80" xr:uid="{00000000-0001-0000-0500-000000000000}"/>
  <mergeCells count="739">
    <mergeCell ref="B1:AI1"/>
    <mergeCell ref="B3:B4"/>
    <mergeCell ref="C3:C4"/>
    <mergeCell ref="D3:D4"/>
    <mergeCell ref="E3:E4"/>
    <mergeCell ref="F3:F4"/>
    <mergeCell ref="G3:G4"/>
    <mergeCell ref="H3:H4"/>
    <mergeCell ref="I3:I4"/>
    <mergeCell ref="J3:M3"/>
    <mergeCell ref="AG3:AG4"/>
    <mergeCell ref="AH3:AH4"/>
    <mergeCell ref="AI3:AI4"/>
    <mergeCell ref="AJ3:AJ4"/>
    <mergeCell ref="B6:B9"/>
    <mergeCell ref="C6:C9"/>
    <mergeCell ref="D6:D9"/>
    <mergeCell ref="E6:E9"/>
    <mergeCell ref="F6:F9"/>
    <mergeCell ref="G6:G9"/>
    <mergeCell ref="T3:T4"/>
    <mergeCell ref="U3:U4"/>
    <mergeCell ref="V3:AA3"/>
    <mergeCell ref="AB3:AB4"/>
    <mergeCell ref="AC3:AC4"/>
    <mergeCell ref="AD3:AF3"/>
    <mergeCell ref="N3:N4"/>
    <mergeCell ref="O3:O4"/>
    <mergeCell ref="P3:P4"/>
    <mergeCell ref="Q3:Q4"/>
    <mergeCell ref="R3:R4"/>
    <mergeCell ref="S3:S4"/>
    <mergeCell ref="T6:T9"/>
    <mergeCell ref="U6:U9"/>
    <mergeCell ref="V6:V9"/>
    <mergeCell ref="W6:W9"/>
    <mergeCell ref="H6:H9"/>
    <mergeCell ref="I6:I9"/>
    <mergeCell ref="N6:N9"/>
    <mergeCell ref="O6:O9"/>
    <mergeCell ref="P6:P9"/>
    <mergeCell ref="Q6:Q9"/>
    <mergeCell ref="AJ6:AJ9"/>
    <mergeCell ref="B10:B21"/>
    <mergeCell ref="C10:C21"/>
    <mergeCell ref="D10:D21"/>
    <mergeCell ref="E10:E21"/>
    <mergeCell ref="F10:F13"/>
    <mergeCell ref="G10:G21"/>
    <mergeCell ref="H10:H13"/>
    <mergeCell ref="I10:I13"/>
    <mergeCell ref="N10:N13"/>
    <mergeCell ref="AD6:AD9"/>
    <mergeCell ref="AE6:AE9"/>
    <mergeCell ref="AF6:AF9"/>
    <mergeCell ref="AG6:AG9"/>
    <mergeCell ref="AH6:AH9"/>
    <mergeCell ref="AI6:AI9"/>
    <mergeCell ref="X6:X9"/>
    <mergeCell ref="Y6:Y9"/>
    <mergeCell ref="Z6:Z9"/>
    <mergeCell ref="AA6:AA9"/>
    <mergeCell ref="AB6:AB9"/>
    <mergeCell ref="AC6:AC9"/>
    <mergeCell ref="R6:R9"/>
    <mergeCell ref="S6:S9"/>
    <mergeCell ref="Z10:Z13"/>
    <mergeCell ref="O10:O13"/>
    <mergeCell ref="P10:P13"/>
    <mergeCell ref="Q10:Q13"/>
    <mergeCell ref="R10:R13"/>
    <mergeCell ref="S10:S13"/>
    <mergeCell ref="T10:T21"/>
    <mergeCell ref="Q14:Q17"/>
    <mergeCell ref="R14:R17"/>
    <mergeCell ref="S14:S17"/>
    <mergeCell ref="X14:X17"/>
    <mergeCell ref="Y14:Y17"/>
    <mergeCell ref="Z14:Z17"/>
    <mergeCell ref="Y18:Y21"/>
    <mergeCell ref="Z18:Z21"/>
    <mergeCell ref="AG10:AG13"/>
    <mergeCell ref="AH10:AH21"/>
    <mergeCell ref="AI10:AI21"/>
    <mergeCell ref="AJ10:AJ21"/>
    <mergeCell ref="F14:F17"/>
    <mergeCell ref="H14:H17"/>
    <mergeCell ref="I14:I17"/>
    <mergeCell ref="N14:N17"/>
    <mergeCell ref="O14:O17"/>
    <mergeCell ref="P14:P17"/>
    <mergeCell ref="AA10:AA13"/>
    <mergeCell ref="AB10:AB13"/>
    <mergeCell ref="AC10:AC13"/>
    <mergeCell ref="AD10:AD13"/>
    <mergeCell ref="AE10:AE13"/>
    <mergeCell ref="AF10:AF13"/>
    <mergeCell ref="U10:U13"/>
    <mergeCell ref="V10:V13"/>
    <mergeCell ref="W10:W13"/>
    <mergeCell ref="X10:X13"/>
    <mergeCell ref="Y10:Y13"/>
    <mergeCell ref="V18:V21"/>
    <mergeCell ref="W18:W21"/>
    <mergeCell ref="X18:X21"/>
    <mergeCell ref="AG14:AG17"/>
    <mergeCell ref="F18:F21"/>
    <mergeCell ref="H18:H21"/>
    <mergeCell ref="I18:I21"/>
    <mergeCell ref="N18:N21"/>
    <mergeCell ref="O18:O21"/>
    <mergeCell ref="P18:P21"/>
    <mergeCell ref="Q18:Q21"/>
    <mergeCell ref="R18:R21"/>
    <mergeCell ref="S18:S21"/>
    <mergeCell ref="AA14:AA17"/>
    <mergeCell ref="AB14:AB17"/>
    <mergeCell ref="AC14:AC17"/>
    <mergeCell ref="AD14:AD17"/>
    <mergeCell ref="AE14:AE17"/>
    <mergeCell ref="AF14:AF17"/>
    <mergeCell ref="U14:U17"/>
    <mergeCell ref="V14:V17"/>
    <mergeCell ref="W14:W17"/>
    <mergeCell ref="Z22:Z25"/>
    <mergeCell ref="O22:O25"/>
    <mergeCell ref="P22:P25"/>
    <mergeCell ref="Q22:Q25"/>
    <mergeCell ref="R22:R25"/>
    <mergeCell ref="S22:S25"/>
    <mergeCell ref="T22:T25"/>
    <mergeCell ref="AG18:AG21"/>
    <mergeCell ref="B22:B25"/>
    <mergeCell ref="C22:C25"/>
    <mergeCell ref="D22:D25"/>
    <mergeCell ref="E22:E25"/>
    <mergeCell ref="F22:F25"/>
    <mergeCell ref="G22:G25"/>
    <mergeCell ref="H22:H25"/>
    <mergeCell ref="I22:I25"/>
    <mergeCell ref="N22:N25"/>
    <mergeCell ref="AA18:AA21"/>
    <mergeCell ref="AB18:AB21"/>
    <mergeCell ref="AC18:AC21"/>
    <mergeCell ref="AD18:AD21"/>
    <mergeCell ref="AE18:AE21"/>
    <mergeCell ref="AF18:AF21"/>
    <mergeCell ref="U18:U21"/>
    <mergeCell ref="O26:O29"/>
    <mergeCell ref="P26:P29"/>
    <mergeCell ref="Q26:Q29"/>
    <mergeCell ref="AG22:AG25"/>
    <mergeCell ref="AH22:AH25"/>
    <mergeCell ref="AI22:AI25"/>
    <mergeCell ref="AJ22:AJ25"/>
    <mergeCell ref="B26:B29"/>
    <mergeCell ref="C26:C29"/>
    <mergeCell ref="D26:D29"/>
    <mergeCell ref="E26:E29"/>
    <mergeCell ref="F26:F29"/>
    <mergeCell ref="G26:G29"/>
    <mergeCell ref="AA22:AA25"/>
    <mergeCell ref="AB22:AB25"/>
    <mergeCell ref="AC22:AC25"/>
    <mergeCell ref="AD22:AD25"/>
    <mergeCell ref="AE22:AE25"/>
    <mergeCell ref="AF22:AF25"/>
    <mergeCell ref="U22:U25"/>
    <mergeCell ref="V22:V25"/>
    <mergeCell ref="W22:W25"/>
    <mergeCell ref="X22:X25"/>
    <mergeCell ref="Y22:Y25"/>
    <mergeCell ref="D30:D35"/>
    <mergeCell ref="E30:E35"/>
    <mergeCell ref="F30:F31"/>
    <mergeCell ref="G30:G31"/>
    <mergeCell ref="H30:H31"/>
    <mergeCell ref="I30:I31"/>
    <mergeCell ref="N30:N31"/>
    <mergeCell ref="AD26:AD29"/>
    <mergeCell ref="AE26:AE29"/>
    <mergeCell ref="X26:X29"/>
    <mergeCell ref="Y26:Y29"/>
    <mergeCell ref="Z26:Z29"/>
    <mergeCell ref="AA26:AA29"/>
    <mergeCell ref="AB26:AB29"/>
    <mergeCell ref="AC26:AC29"/>
    <mergeCell ref="R26:R29"/>
    <mergeCell ref="S26:S29"/>
    <mergeCell ref="T26:T29"/>
    <mergeCell ref="U26:U29"/>
    <mergeCell ref="V26:V29"/>
    <mergeCell ref="W26:W29"/>
    <mergeCell ref="H26:H29"/>
    <mergeCell ref="I26:I29"/>
    <mergeCell ref="N26:N29"/>
    <mergeCell ref="Q30:Q31"/>
    <mergeCell ref="R30:R31"/>
    <mergeCell ref="S30:S31"/>
    <mergeCell ref="T30:T35"/>
    <mergeCell ref="P32:P35"/>
    <mergeCell ref="Q32:Q35"/>
    <mergeCell ref="R32:R35"/>
    <mergeCell ref="S32:S35"/>
    <mergeCell ref="AJ26:AJ29"/>
    <mergeCell ref="AF26:AF29"/>
    <mergeCell ref="AG26:AG29"/>
    <mergeCell ref="AH26:AH29"/>
    <mergeCell ref="AI26:AI29"/>
    <mergeCell ref="AG30:AG31"/>
    <mergeCell ref="AH30:AH35"/>
    <mergeCell ref="AI30:AI35"/>
    <mergeCell ref="AJ30:AJ35"/>
    <mergeCell ref="AD30:AD31"/>
    <mergeCell ref="AE30:AE31"/>
    <mergeCell ref="AF30:AF31"/>
    <mergeCell ref="AG32:AG35"/>
    <mergeCell ref="AD32:AD35"/>
    <mergeCell ref="AE32:AE35"/>
    <mergeCell ref="AF32:AF35"/>
    <mergeCell ref="F32:F35"/>
    <mergeCell ref="G32:G35"/>
    <mergeCell ref="H32:H35"/>
    <mergeCell ref="I32:I35"/>
    <mergeCell ref="N32:N35"/>
    <mergeCell ref="O32:O35"/>
    <mergeCell ref="AA30:AA31"/>
    <mergeCell ref="AB30:AB31"/>
    <mergeCell ref="AC30:AC31"/>
    <mergeCell ref="U30:U31"/>
    <mergeCell ref="V30:V31"/>
    <mergeCell ref="W30:W31"/>
    <mergeCell ref="X30:X31"/>
    <mergeCell ref="Y30:Y31"/>
    <mergeCell ref="Z30:Z31"/>
    <mergeCell ref="O30:O31"/>
    <mergeCell ref="P30:P31"/>
    <mergeCell ref="AA32:AA35"/>
    <mergeCell ref="AB32:AB35"/>
    <mergeCell ref="AC32:AC35"/>
    <mergeCell ref="U32:U35"/>
    <mergeCell ref="V32:V35"/>
    <mergeCell ref="W32:W35"/>
    <mergeCell ref="X32:X35"/>
    <mergeCell ref="Y32:Y35"/>
    <mergeCell ref="Z32:Z35"/>
    <mergeCell ref="B30:B35"/>
    <mergeCell ref="C30:C35"/>
    <mergeCell ref="O36:O37"/>
    <mergeCell ref="P36:P37"/>
    <mergeCell ref="Q36:Q37"/>
    <mergeCell ref="R36:R37"/>
    <mergeCell ref="S36:S37"/>
    <mergeCell ref="T36:T41"/>
    <mergeCell ref="P38:P41"/>
    <mergeCell ref="Q38:Q41"/>
    <mergeCell ref="R38:R41"/>
    <mergeCell ref="S38:S41"/>
    <mergeCell ref="Y38:Y41"/>
    <mergeCell ref="Z38:Z41"/>
    <mergeCell ref="B36:B41"/>
    <mergeCell ref="C36:C41"/>
    <mergeCell ref="D36:D41"/>
    <mergeCell ref="E36:E41"/>
    <mergeCell ref="F36:F37"/>
    <mergeCell ref="G36:G37"/>
    <mergeCell ref="H36:H37"/>
    <mergeCell ref="I36:I37"/>
    <mergeCell ref="AG36:AG37"/>
    <mergeCell ref="AH36:AH41"/>
    <mergeCell ref="AI36:AI41"/>
    <mergeCell ref="AJ36:AJ41"/>
    <mergeCell ref="F38:F41"/>
    <mergeCell ref="G38:G41"/>
    <mergeCell ref="H38:H41"/>
    <mergeCell ref="I38:I41"/>
    <mergeCell ref="N38:N41"/>
    <mergeCell ref="O38:O41"/>
    <mergeCell ref="AA36:AA37"/>
    <mergeCell ref="AB36:AB37"/>
    <mergeCell ref="AC36:AC37"/>
    <mergeCell ref="AD36:AD37"/>
    <mergeCell ref="AE36:AE37"/>
    <mergeCell ref="AF36:AF37"/>
    <mergeCell ref="U36:U37"/>
    <mergeCell ref="V36:V37"/>
    <mergeCell ref="W36:W37"/>
    <mergeCell ref="X36:X37"/>
    <mergeCell ref="Y36:Y37"/>
    <mergeCell ref="Z36:Z37"/>
    <mergeCell ref="N36:N37"/>
    <mergeCell ref="Q42:Q43"/>
    <mergeCell ref="R42:R43"/>
    <mergeCell ref="S42:S43"/>
    <mergeCell ref="T42:T43"/>
    <mergeCell ref="AG38:AG41"/>
    <mergeCell ref="B42:B43"/>
    <mergeCell ref="C42:C43"/>
    <mergeCell ref="D42:D43"/>
    <mergeCell ref="E42:E43"/>
    <mergeCell ref="F42:F43"/>
    <mergeCell ref="G42:G43"/>
    <mergeCell ref="H42:H43"/>
    <mergeCell ref="I42:I43"/>
    <mergeCell ref="N42:N43"/>
    <mergeCell ref="AA38:AA41"/>
    <mergeCell ref="AB38:AB41"/>
    <mergeCell ref="AC38:AC41"/>
    <mergeCell ref="AD38:AD41"/>
    <mergeCell ref="AE38:AE41"/>
    <mergeCell ref="AF38:AF41"/>
    <mergeCell ref="U38:U41"/>
    <mergeCell ref="V38:V41"/>
    <mergeCell ref="W38:W41"/>
    <mergeCell ref="X38:X41"/>
    <mergeCell ref="AG42:AG43"/>
    <mergeCell ref="AH42:AH43"/>
    <mergeCell ref="AI42:AI43"/>
    <mergeCell ref="AJ42:AJ43"/>
    <mergeCell ref="B44:B45"/>
    <mergeCell ref="C44:C45"/>
    <mergeCell ref="D44:D45"/>
    <mergeCell ref="E44:E45"/>
    <mergeCell ref="F44:F45"/>
    <mergeCell ref="G44:G45"/>
    <mergeCell ref="AA42:AA43"/>
    <mergeCell ref="AB42:AB43"/>
    <mergeCell ref="AC42:AC43"/>
    <mergeCell ref="AD42:AD43"/>
    <mergeCell ref="AE42:AE43"/>
    <mergeCell ref="AF42:AF43"/>
    <mergeCell ref="U42:U43"/>
    <mergeCell ref="V42:V43"/>
    <mergeCell ref="W42:W43"/>
    <mergeCell ref="X42:X43"/>
    <mergeCell ref="Y42:Y43"/>
    <mergeCell ref="Z42:Z43"/>
    <mergeCell ref="O42:O43"/>
    <mergeCell ref="P42:P43"/>
    <mergeCell ref="T44:T45"/>
    <mergeCell ref="U44:U45"/>
    <mergeCell ref="V44:V45"/>
    <mergeCell ref="W44:W45"/>
    <mergeCell ref="H44:H45"/>
    <mergeCell ref="I44:I45"/>
    <mergeCell ref="N44:N45"/>
    <mergeCell ref="O44:O45"/>
    <mergeCell ref="P44:P45"/>
    <mergeCell ref="Q44:Q45"/>
    <mergeCell ref="AJ44:AJ45"/>
    <mergeCell ref="B46:B47"/>
    <mergeCell ref="C46:C47"/>
    <mergeCell ref="D46:D47"/>
    <mergeCell ref="E46:E47"/>
    <mergeCell ref="F46:F47"/>
    <mergeCell ref="G46:G47"/>
    <mergeCell ref="H46:H47"/>
    <mergeCell ref="I46:I47"/>
    <mergeCell ref="N46:N47"/>
    <mergeCell ref="AD44:AD45"/>
    <mergeCell ref="AE44:AE45"/>
    <mergeCell ref="AF44:AF45"/>
    <mergeCell ref="AG44:AG45"/>
    <mergeCell ref="AH44:AH45"/>
    <mergeCell ref="AI44:AI45"/>
    <mergeCell ref="X44:X45"/>
    <mergeCell ref="Y44:Y45"/>
    <mergeCell ref="Z44:Z45"/>
    <mergeCell ref="AA44:AA45"/>
    <mergeCell ref="AB44:AB45"/>
    <mergeCell ref="AC44:AC45"/>
    <mergeCell ref="R44:R45"/>
    <mergeCell ref="S44:S45"/>
    <mergeCell ref="AJ46:AJ47"/>
    <mergeCell ref="B48:B51"/>
    <mergeCell ref="C48:C51"/>
    <mergeCell ref="D48:D51"/>
    <mergeCell ref="E48:E51"/>
    <mergeCell ref="F48:F49"/>
    <mergeCell ref="G48:G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Q46:Q47"/>
    <mergeCell ref="R46:R47"/>
    <mergeCell ref="S46:S47"/>
    <mergeCell ref="H48:H49"/>
    <mergeCell ref="I48:I49"/>
    <mergeCell ref="N48:N49"/>
    <mergeCell ref="O48:O49"/>
    <mergeCell ref="P48:P49"/>
    <mergeCell ref="Q48:Q49"/>
    <mergeCell ref="AG46:AG47"/>
    <mergeCell ref="AH46:AH47"/>
    <mergeCell ref="AI46:AI47"/>
    <mergeCell ref="T46:T47"/>
    <mergeCell ref="AB48:AB49"/>
    <mergeCell ref="AC48:AC49"/>
    <mergeCell ref="R48:R49"/>
    <mergeCell ref="S48:S49"/>
    <mergeCell ref="T48:T51"/>
    <mergeCell ref="U48:U49"/>
    <mergeCell ref="V48:V49"/>
    <mergeCell ref="W48:W49"/>
    <mergeCell ref="S50:S51"/>
    <mergeCell ref="U50:U51"/>
    <mergeCell ref="V50:V51"/>
    <mergeCell ref="W50:W51"/>
    <mergeCell ref="X50:X51"/>
    <mergeCell ref="Y50:Y51"/>
    <mergeCell ref="Z50:Z51"/>
    <mergeCell ref="AA50:AA51"/>
    <mergeCell ref="AB50:AB51"/>
    <mergeCell ref="AC50:AC51"/>
    <mergeCell ref="AJ48:AJ51"/>
    <mergeCell ref="F50:F51"/>
    <mergeCell ref="G50:G51"/>
    <mergeCell ref="H50:H51"/>
    <mergeCell ref="I50:I51"/>
    <mergeCell ref="N50:N51"/>
    <mergeCell ref="O50:O51"/>
    <mergeCell ref="P50:P51"/>
    <mergeCell ref="Q50:Q51"/>
    <mergeCell ref="R50:R51"/>
    <mergeCell ref="AD48:AD49"/>
    <mergeCell ref="AE48:AE49"/>
    <mergeCell ref="AF48:AF49"/>
    <mergeCell ref="AG48:AG49"/>
    <mergeCell ref="AH48:AH51"/>
    <mergeCell ref="AI48:AI51"/>
    <mergeCell ref="AD50:AD51"/>
    <mergeCell ref="AE50:AE51"/>
    <mergeCell ref="AF50:AF51"/>
    <mergeCell ref="AG50:AG51"/>
    <mergeCell ref="X48:X49"/>
    <mergeCell ref="Y48:Y49"/>
    <mergeCell ref="Z48:Z49"/>
    <mergeCell ref="AA48:AA49"/>
    <mergeCell ref="H52:H53"/>
    <mergeCell ref="I52:I53"/>
    <mergeCell ref="N52:N53"/>
    <mergeCell ref="O52:O53"/>
    <mergeCell ref="P52:P53"/>
    <mergeCell ref="Q52:Q53"/>
    <mergeCell ref="B52:B56"/>
    <mergeCell ref="C52:C56"/>
    <mergeCell ref="D52:D56"/>
    <mergeCell ref="E52:E56"/>
    <mergeCell ref="F52:F53"/>
    <mergeCell ref="G52:G53"/>
    <mergeCell ref="O54:O56"/>
    <mergeCell ref="P54:P56"/>
    <mergeCell ref="Q54:Q56"/>
    <mergeCell ref="AB52:AB53"/>
    <mergeCell ref="AC52:AC53"/>
    <mergeCell ref="R52:R53"/>
    <mergeCell ref="S52:S53"/>
    <mergeCell ref="T52:T56"/>
    <mergeCell ref="U52:U53"/>
    <mergeCell ref="V52:V53"/>
    <mergeCell ref="W52:W53"/>
    <mergeCell ref="V54:V56"/>
    <mergeCell ref="W54:W56"/>
    <mergeCell ref="X54:X56"/>
    <mergeCell ref="Y54:Y56"/>
    <mergeCell ref="Z54:Z56"/>
    <mergeCell ref="AA54:AA56"/>
    <mergeCell ref="AB54:AB56"/>
    <mergeCell ref="AC54:AC56"/>
    <mergeCell ref="R54:R56"/>
    <mergeCell ref="S54:S56"/>
    <mergeCell ref="U54:U56"/>
    <mergeCell ref="AJ52:AJ56"/>
    <mergeCell ref="F54:F56"/>
    <mergeCell ref="G54:G56"/>
    <mergeCell ref="H54:H56"/>
    <mergeCell ref="I54:I56"/>
    <mergeCell ref="J54:J55"/>
    <mergeCell ref="K54:K55"/>
    <mergeCell ref="L54:L55"/>
    <mergeCell ref="M54:M55"/>
    <mergeCell ref="N54:N56"/>
    <mergeCell ref="AD52:AD53"/>
    <mergeCell ref="AE52:AE53"/>
    <mergeCell ref="AF52:AF53"/>
    <mergeCell ref="AG52:AG53"/>
    <mergeCell ref="AH52:AH56"/>
    <mergeCell ref="AI52:AI56"/>
    <mergeCell ref="AD54:AD56"/>
    <mergeCell ref="AE54:AE56"/>
    <mergeCell ref="AF54:AF56"/>
    <mergeCell ref="AG54:AG56"/>
    <mergeCell ref="X52:X53"/>
    <mergeCell ref="Y52:Y53"/>
    <mergeCell ref="Z52:Z53"/>
    <mergeCell ref="AA52:AA53"/>
    <mergeCell ref="O57:O58"/>
    <mergeCell ref="P57:P58"/>
    <mergeCell ref="Q57:Q58"/>
    <mergeCell ref="B57:B58"/>
    <mergeCell ref="C57:C58"/>
    <mergeCell ref="D57:D58"/>
    <mergeCell ref="E57:E58"/>
    <mergeCell ref="F57:F58"/>
    <mergeCell ref="G57:G58"/>
    <mergeCell ref="D59:D64"/>
    <mergeCell ref="E59:E64"/>
    <mergeCell ref="F59:F60"/>
    <mergeCell ref="G59:G60"/>
    <mergeCell ref="H59:H60"/>
    <mergeCell ref="I59:I60"/>
    <mergeCell ref="N59:N60"/>
    <mergeCell ref="AD57:AD58"/>
    <mergeCell ref="AE57:AE58"/>
    <mergeCell ref="X57:X58"/>
    <mergeCell ref="Y57:Y58"/>
    <mergeCell ref="Z57:Z58"/>
    <mergeCell ref="AA57:AA58"/>
    <mergeCell ref="AB57:AB58"/>
    <mergeCell ref="AC57:AC58"/>
    <mergeCell ref="R57:R58"/>
    <mergeCell ref="S57:S58"/>
    <mergeCell ref="T57:T58"/>
    <mergeCell ref="U57:U58"/>
    <mergeCell ref="V57:V58"/>
    <mergeCell ref="W57:W58"/>
    <mergeCell ref="H57:H58"/>
    <mergeCell ref="I57:I58"/>
    <mergeCell ref="N57:N58"/>
    <mergeCell ref="Q59:Q60"/>
    <mergeCell ref="R59:R60"/>
    <mergeCell ref="S59:S60"/>
    <mergeCell ref="T59:T64"/>
    <mergeCell ref="P61:P64"/>
    <mergeCell ref="Q61:Q64"/>
    <mergeCell ref="R61:R64"/>
    <mergeCell ref="S61:S64"/>
    <mergeCell ref="AJ57:AJ58"/>
    <mergeCell ref="AF57:AF58"/>
    <mergeCell ref="AG57:AG58"/>
    <mergeCell ref="AH57:AH58"/>
    <mergeCell ref="AI57:AI58"/>
    <mergeCell ref="AG59:AG60"/>
    <mergeCell ref="AH59:AH64"/>
    <mergeCell ref="AI59:AI64"/>
    <mergeCell ref="AJ59:AJ64"/>
    <mergeCell ref="AD59:AD60"/>
    <mergeCell ref="AE59:AE60"/>
    <mergeCell ref="AF59:AF60"/>
    <mergeCell ref="AG61:AG64"/>
    <mergeCell ref="AD61:AD64"/>
    <mergeCell ref="AE61:AE64"/>
    <mergeCell ref="AF61:AF64"/>
    <mergeCell ref="F61:F64"/>
    <mergeCell ref="G61:G64"/>
    <mergeCell ref="H61:H64"/>
    <mergeCell ref="I61:I64"/>
    <mergeCell ref="N61:N64"/>
    <mergeCell ref="O61:O64"/>
    <mergeCell ref="AA59:AA60"/>
    <mergeCell ref="AB59:AB60"/>
    <mergeCell ref="AC59:AC60"/>
    <mergeCell ref="U59:U60"/>
    <mergeCell ref="V59:V60"/>
    <mergeCell ref="W59:W60"/>
    <mergeCell ref="X59:X60"/>
    <mergeCell ref="Y59:Y60"/>
    <mergeCell ref="Z59:Z60"/>
    <mergeCell ref="O59:O60"/>
    <mergeCell ref="P59:P60"/>
    <mergeCell ref="AA61:AA64"/>
    <mergeCell ref="AB61:AB64"/>
    <mergeCell ref="AC61:AC64"/>
    <mergeCell ref="U61:U64"/>
    <mergeCell ref="V61:V64"/>
    <mergeCell ref="W61:W64"/>
    <mergeCell ref="X61:X64"/>
    <mergeCell ref="Y61:Y64"/>
    <mergeCell ref="Z61:Z64"/>
    <mergeCell ref="B59:B64"/>
    <mergeCell ref="C59:C64"/>
    <mergeCell ref="O65:O66"/>
    <mergeCell ref="P65:P66"/>
    <mergeCell ref="Q65:Q66"/>
    <mergeCell ref="R65:R66"/>
    <mergeCell ref="S65:S66"/>
    <mergeCell ref="T65:T70"/>
    <mergeCell ref="P67:P70"/>
    <mergeCell ref="Q67:Q70"/>
    <mergeCell ref="R67:R70"/>
    <mergeCell ref="S67:S70"/>
    <mergeCell ref="Y67:Y70"/>
    <mergeCell ref="Z67:Z70"/>
    <mergeCell ref="B65:B70"/>
    <mergeCell ref="C65:C70"/>
    <mergeCell ref="D65:D70"/>
    <mergeCell ref="E65:E70"/>
    <mergeCell ref="F65:F66"/>
    <mergeCell ref="G65:G66"/>
    <mergeCell ref="H65:H66"/>
    <mergeCell ref="I65:I66"/>
    <mergeCell ref="AG65:AG66"/>
    <mergeCell ref="AH65:AH70"/>
    <mergeCell ref="AI65:AI70"/>
    <mergeCell ref="AJ65:AJ70"/>
    <mergeCell ref="F67:F70"/>
    <mergeCell ref="G67:G70"/>
    <mergeCell ref="H67:H70"/>
    <mergeCell ref="I67:I70"/>
    <mergeCell ref="N67:N70"/>
    <mergeCell ref="O67:O70"/>
    <mergeCell ref="AA65:AA66"/>
    <mergeCell ref="AB65:AB66"/>
    <mergeCell ref="AC65:AC66"/>
    <mergeCell ref="AD65:AD66"/>
    <mergeCell ref="AE65:AE66"/>
    <mergeCell ref="AF65:AF66"/>
    <mergeCell ref="U65:U66"/>
    <mergeCell ref="V65:V66"/>
    <mergeCell ref="W65:W66"/>
    <mergeCell ref="X65:X66"/>
    <mergeCell ref="Y65:Y66"/>
    <mergeCell ref="Z65:Z66"/>
    <mergeCell ref="N65:N66"/>
    <mergeCell ref="Q71:Q72"/>
    <mergeCell ref="R71:R72"/>
    <mergeCell ref="S71:S72"/>
    <mergeCell ref="T71:T72"/>
    <mergeCell ref="AG67:AG70"/>
    <mergeCell ref="B71:B72"/>
    <mergeCell ref="C71:C72"/>
    <mergeCell ref="D71:D72"/>
    <mergeCell ref="E71:E72"/>
    <mergeCell ref="F71:F72"/>
    <mergeCell ref="G71:G72"/>
    <mergeCell ref="H71:H72"/>
    <mergeCell ref="I71:I72"/>
    <mergeCell ref="N71:N72"/>
    <mergeCell ref="AA67:AA70"/>
    <mergeCell ref="AB67:AB70"/>
    <mergeCell ref="AC67:AC70"/>
    <mergeCell ref="AD67:AD70"/>
    <mergeCell ref="AE67:AE70"/>
    <mergeCell ref="AF67:AF70"/>
    <mergeCell ref="U67:U70"/>
    <mergeCell ref="V67:V70"/>
    <mergeCell ref="W67:W70"/>
    <mergeCell ref="X67:X70"/>
    <mergeCell ref="AG71:AG72"/>
    <mergeCell ref="AH71:AH72"/>
    <mergeCell ref="AI71:AI72"/>
    <mergeCell ref="AJ71:AJ72"/>
    <mergeCell ref="B73:B76"/>
    <mergeCell ref="C73:C76"/>
    <mergeCell ref="D73:D76"/>
    <mergeCell ref="E73:E76"/>
    <mergeCell ref="F73:F76"/>
    <mergeCell ref="G73:G76"/>
    <mergeCell ref="AA71:AA72"/>
    <mergeCell ref="AB71:AB72"/>
    <mergeCell ref="AC71:AC72"/>
    <mergeCell ref="AD71:AD72"/>
    <mergeCell ref="AE71:AE72"/>
    <mergeCell ref="AF71:AF72"/>
    <mergeCell ref="U71:U72"/>
    <mergeCell ref="V71:V72"/>
    <mergeCell ref="W71:W72"/>
    <mergeCell ref="X71:X72"/>
    <mergeCell ref="Y71:Y72"/>
    <mergeCell ref="Z71:Z72"/>
    <mergeCell ref="O71:O72"/>
    <mergeCell ref="P71:P72"/>
    <mergeCell ref="T73:T76"/>
    <mergeCell ref="U73:U76"/>
    <mergeCell ref="V73:V76"/>
    <mergeCell ref="W73:W76"/>
    <mergeCell ref="H73:H76"/>
    <mergeCell ref="I73:I76"/>
    <mergeCell ref="N73:N76"/>
    <mergeCell ref="O73:O76"/>
    <mergeCell ref="P73:P76"/>
    <mergeCell ref="Q73:Q76"/>
    <mergeCell ref="AJ73:AJ76"/>
    <mergeCell ref="B77:B80"/>
    <mergeCell ref="C77:C80"/>
    <mergeCell ref="D77:D80"/>
    <mergeCell ref="E77:E80"/>
    <mergeCell ref="F77:F80"/>
    <mergeCell ref="G77:G80"/>
    <mergeCell ref="H77:H80"/>
    <mergeCell ref="I77:I80"/>
    <mergeCell ref="N77:N80"/>
    <mergeCell ref="AD73:AD76"/>
    <mergeCell ref="AE73:AE76"/>
    <mergeCell ref="AF73:AF76"/>
    <mergeCell ref="AG73:AG76"/>
    <mergeCell ref="AH73:AH76"/>
    <mergeCell ref="AI73:AI76"/>
    <mergeCell ref="X73:X76"/>
    <mergeCell ref="Y73:Y76"/>
    <mergeCell ref="Z73:Z76"/>
    <mergeCell ref="AA73:AA76"/>
    <mergeCell ref="AB73:AB76"/>
    <mergeCell ref="AC73:AC76"/>
    <mergeCell ref="R73:R76"/>
    <mergeCell ref="S73:S76"/>
    <mergeCell ref="U77:U80"/>
    <mergeCell ref="V77:V80"/>
    <mergeCell ref="W77:W80"/>
    <mergeCell ref="X77:X80"/>
    <mergeCell ref="Y77:Y80"/>
    <mergeCell ref="Z77:Z80"/>
    <mergeCell ref="O77:O80"/>
    <mergeCell ref="P77:P80"/>
    <mergeCell ref="Q77:Q80"/>
    <mergeCell ref="R77:R80"/>
    <mergeCell ref="S77:S80"/>
    <mergeCell ref="T77:T80"/>
    <mergeCell ref="AG77:AG80"/>
    <mergeCell ref="AH77:AH80"/>
    <mergeCell ref="AI77:AI80"/>
    <mergeCell ref="AJ77:AJ80"/>
    <mergeCell ref="AA77:AA80"/>
    <mergeCell ref="AB77:AB80"/>
    <mergeCell ref="AC77:AC80"/>
    <mergeCell ref="AD77:AD80"/>
    <mergeCell ref="AE77:AE80"/>
    <mergeCell ref="AF77:AF8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D07D7-8CFE-4745-9BFA-9B923DFBA837}">
  <dimension ref="A1:AJ14"/>
  <sheetViews>
    <sheetView workbookViewId="0"/>
  </sheetViews>
  <sheetFormatPr defaultRowHeight="15" x14ac:dyDescent="0.25"/>
  <cols>
    <col min="1" max="1" width="5" customWidth="1"/>
    <col min="2" max="2" width="21" customWidth="1"/>
    <col min="3" max="3" width="17.7109375" customWidth="1"/>
    <col min="4" max="5" width="13.85546875" customWidth="1"/>
    <col min="6" max="6" width="18.28515625" customWidth="1"/>
    <col min="7" max="7" width="50.140625" customWidth="1"/>
    <col min="8" max="8" width="14.7109375" customWidth="1"/>
    <col min="9" max="9" width="13.85546875" customWidth="1"/>
    <col min="10" max="10" width="12.7109375" customWidth="1"/>
    <col min="11" max="14" width="10.5703125" customWidth="1"/>
    <col min="15" max="16" width="15.85546875" customWidth="1"/>
    <col min="17" max="17" width="18.5703125" customWidth="1"/>
    <col min="18" max="18" width="15.855468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140625" customWidth="1"/>
    <col min="34" max="34" width="24.28515625" customWidth="1"/>
    <col min="35" max="35" width="19.42578125" customWidth="1"/>
    <col min="36" max="36" width="10.42578125" customWidth="1"/>
  </cols>
  <sheetData>
    <row r="1" spans="1:36" x14ac:dyDescent="0.25">
      <c r="A1" s="1"/>
      <c r="B1" s="351" t="s">
        <v>117</v>
      </c>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366" t="s">
        <v>0</v>
      </c>
      <c r="C3" s="366" t="s">
        <v>1</v>
      </c>
      <c r="D3" s="366" t="s">
        <v>17</v>
      </c>
      <c r="E3" s="366" t="s">
        <v>18</v>
      </c>
      <c r="F3" s="366" t="s">
        <v>19</v>
      </c>
      <c r="G3" s="366" t="s">
        <v>2</v>
      </c>
      <c r="H3" s="366" t="s">
        <v>3</v>
      </c>
      <c r="I3" s="366" t="s">
        <v>4</v>
      </c>
      <c r="J3" s="367" t="s">
        <v>5</v>
      </c>
      <c r="K3" s="367"/>
      <c r="L3" s="367"/>
      <c r="M3" s="367"/>
      <c r="N3" s="353" t="s">
        <v>28</v>
      </c>
      <c r="O3" s="366" t="s">
        <v>20</v>
      </c>
      <c r="P3" s="377" t="s">
        <v>27</v>
      </c>
      <c r="Q3" s="377" t="s">
        <v>21</v>
      </c>
      <c r="R3" s="377" t="s">
        <v>26</v>
      </c>
      <c r="S3" s="377" t="s">
        <v>22</v>
      </c>
      <c r="T3" s="366" t="s">
        <v>29</v>
      </c>
      <c r="U3" s="366" t="s">
        <v>30</v>
      </c>
      <c r="V3" s="367" t="s">
        <v>31</v>
      </c>
      <c r="W3" s="367"/>
      <c r="X3" s="367"/>
      <c r="Y3" s="367"/>
      <c r="Z3" s="367"/>
      <c r="AA3" s="367"/>
      <c r="AB3" s="366" t="s">
        <v>36</v>
      </c>
      <c r="AC3" s="361" t="s">
        <v>37</v>
      </c>
      <c r="AD3" s="374" t="s">
        <v>118</v>
      </c>
      <c r="AE3" s="375"/>
      <c r="AF3" s="376"/>
      <c r="AG3" s="353" t="s">
        <v>16</v>
      </c>
      <c r="AH3" s="353" t="s">
        <v>25</v>
      </c>
      <c r="AI3" s="366" t="s">
        <v>23</v>
      </c>
      <c r="AJ3" s="353" t="s">
        <v>24</v>
      </c>
    </row>
    <row r="4" spans="1:36" ht="127.5" x14ac:dyDescent="0.25">
      <c r="A4" s="1"/>
      <c r="B4" s="366"/>
      <c r="C4" s="366"/>
      <c r="D4" s="366"/>
      <c r="E4" s="366"/>
      <c r="F4" s="366"/>
      <c r="G4" s="366"/>
      <c r="H4" s="366"/>
      <c r="I4" s="366"/>
      <c r="J4" s="3" t="s">
        <v>6</v>
      </c>
      <c r="K4" s="3" t="s">
        <v>7</v>
      </c>
      <c r="L4" s="3" t="s">
        <v>8</v>
      </c>
      <c r="M4" s="4" t="s">
        <v>9</v>
      </c>
      <c r="N4" s="354"/>
      <c r="O4" s="366"/>
      <c r="P4" s="377"/>
      <c r="Q4" s="377"/>
      <c r="R4" s="377"/>
      <c r="S4" s="377"/>
      <c r="T4" s="366"/>
      <c r="U4" s="366"/>
      <c r="V4" s="3" t="s">
        <v>33</v>
      </c>
      <c r="W4" s="3" t="s">
        <v>34</v>
      </c>
      <c r="X4" s="3" t="s">
        <v>10</v>
      </c>
      <c r="Y4" s="3" t="s">
        <v>35</v>
      </c>
      <c r="Z4" s="3" t="s">
        <v>32</v>
      </c>
      <c r="AA4" s="3" t="s">
        <v>14</v>
      </c>
      <c r="AB4" s="366"/>
      <c r="AC4" s="362"/>
      <c r="AD4" s="3" t="s">
        <v>11</v>
      </c>
      <c r="AE4" s="3" t="s">
        <v>12</v>
      </c>
      <c r="AF4" s="3" t="s">
        <v>15</v>
      </c>
      <c r="AG4" s="354"/>
      <c r="AH4" s="354"/>
      <c r="AI4" s="366"/>
      <c r="AJ4" s="354"/>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51">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52" t="s">
        <v>169</v>
      </c>
      <c r="C6" s="52" t="s">
        <v>170</v>
      </c>
      <c r="D6" s="52" t="s">
        <v>171</v>
      </c>
      <c r="E6" s="52" t="s">
        <v>172</v>
      </c>
      <c r="F6" s="52" t="s">
        <v>173</v>
      </c>
      <c r="G6" s="52" t="s">
        <v>174</v>
      </c>
      <c r="H6" s="52" t="s">
        <v>175</v>
      </c>
      <c r="I6" s="52" t="s">
        <v>176</v>
      </c>
      <c r="J6" s="52" t="s">
        <v>177</v>
      </c>
      <c r="K6" s="52" t="s">
        <v>178</v>
      </c>
      <c r="L6" s="52" t="s">
        <v>179</v>
      </c>
      <c r="M6" s="52" t="s">
        <v>180</v>
      </c>
      <c r="N6" s="52" t="s">
        <v>181</v>
      </c>
      <c r="O6" s="52" t="s">
        <v>182</v>
      </c>
      <c r="P6" s="53" t="s">
        <v>183</v>
      </c>
      <c r="Q6" s="53" t="s">
        <v>184</v>
      </c>
      <c r="R6" s="53" t="s">
        <v>185</v>
      </c>
      <c r="S6" s="53" t="s">
        <v>186</v>
      </c>
      <c r="T6" s="52" t="s">
        <v>187</v>
      </c>
      <c r="U6" s="52" t="s">
        <v>188</v>
      </c>
      <c r="V6" s="52" t="s">
        <v>189</v>
      </c>
      <c r="W6" s="52" t="s">
        <v>190</v>
      </c>
      <c r="X6" s="52" t="s">
        <v>191</v>
      </c>
      <c r="Y6" s="52" t="s">
        <v>192</v>
      </c>
      <c r="Z6" s="52" t="s">
        <v>193</v>
      </c>
      <c r="AA6" s="54" t="s">
        <v>194</v>
      </c>
      <c r="AB6" s="52" t="s">
        <v>195</v>
      </c>
      <c r="AC6" s="53" t="s">
        <v>196</v>
      </c>
      <c r="AD6" s="53" t="s">
        <v>197</v>
      </c>
      <c r="AE6" s="53" t="s">
        <v>198</v>
      </c>
      <c r="AF6" s="53" t="s">
        <v>199</v>
      </c>
      <c r="AG6" s="53" t="s">
        <v>200</v>
      </c>
      <c r="AH6" s="52" t="s">
        <v>201</v>
      </c>
      <c r="AI6" s="52" t="s">
        <v>202</v>
      </c>
      <c r="AJ6" s="53" t="s">
        <v>203</v>
      </c>
    </row>
    <row r="7" spans="1:36" x14ac:dyDescent="0.25">
      <c r="A7" s="1"/>
      <c r="B7" s="52"/>
      <c r="C7" s="52"/>
      <c r="D7" s="52"/>
      <c r="E7" s="52"/>
      <c r="F7" s="52"/>
      <c r="G7" s="52"/>
      <c r="H7" s="52"/>
      <c r="I7" s="52"/>
      <c r="J7" s="52"/>
      <c r="K7" s="52"/>
      <c r="L7" s="52"/>
      <c r="M7" s="52"/>
      <c r="N7" s="52"/>
      <c r="O7" s="52"/>
      <c r="P7" s="55"/>
      <c r="Q7" s="55"/>
      <c r="R7" s="55"/>
      <c r="S7" s="55"/>
      <c r="T7" s="52"/>
      <c r="U7" s="52"/>
      <c r="V7" s="52"/>
      <c r="W7" s="56"/>
      <c r="X7" s="56"/>
      <c r="Y7" s="56"/>
      <c r="Z7" s="52"/>
      <c r="AA7" s="57"/>
      <c r="AB7" s="52"/>
      <c r="AC7" s="55"/>
      <c r="AD7" s="53"/>
      <c r="AE7" s="53"/>
      <c r="AF7" s="55"/>
      <c r="AG7" s="55"/>
      <c r="AH7" s="52"/>
      <c r="AI7" s="52"/>
      <c r="AJ7" s="55"/>
    </row>
    <row r="8" spans="1:36" x14ac:dyDescent="0.25">
      <c r="A8" s="1"/>
      <c r="B8" s="58" t="s">
        <v>204</v>
      </c>
      <c r="C8" s="59"/>
      <c r="D8" s="5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59"/>
      <c r="B9" s="60" t="s">
        <v>205</v>
      </c>
      <c r="C9" s="60"/>
      <c r="D9" s="60"/>
      <c r="E9" s="60"/>
      <c r="F9" s="60"/>
      <c r="G9" s="60"/>
      <c r="H9" s="60"/>
      <c r="I9" s="60"/>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row>
    <row r="10" spans="1:36" x14ac:dyDescent="0.25">
      <c r="A10" s="60"/>
      <c r="B10" s="60" t="s">
        <v>206</v>
      </c>
      <c r="C10" s="60"/>
      <c r="D10" s="60"/>
      <c r="E10" s="60"/>
      <c r="F10" s="60"/>
      <c r="G10" s="60"/>
      <c r="H10" s="60"/>
      <c r="I10" s="60"/>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274" t="s">
        <v>13</v>
      </c>
      <c r="C14" s="274"/>
      <c r="D14" s="274"/>
      <c r="E14" s="274"/>
      <c r="F14" s="274"/>
      <c r="G14" s="274"/>
      <c r="H14" s="274"/>
      <c r="I14" s="274"/>
      <c r="J14" s="274"/>
      <c r="K14" s="274"/>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899506E5-C7E4-4B59-A0B9-375E7D9A98BF}">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2026-09-16T12:22:26Z</dcterms:modified>
</cp:coreProperties>
</file>